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drawings/drawing2.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medf-mle\Box\ML USB\Perfect CR\Perfect CR implementation study\NAG variabler\Utdata\"/>
    </mc:Choice>
  </mc:AlternateContent>
  <xr:revisionPtr revIDLastSave="0" documentId="13_ncr:1_{9410CB4E-8FE1-431C-B276-FEAAB816F09C}" xr6:coauthVersionLast="47" xr6:coauthVersionMax="47" xr10:uidLastSave="{00000000-0000-0000-0000-000000000000}"/>
  <bookViews>
    <workbookView xWindow="30825" yWindow="1410" windowWidth="25140" windowHeight="13485" tabRatio="709" xr2:uid="{8A3A01C8-463E-4F3D-8E66-93B0701886EC}"/>
  </bookViews>
  <sheets>
    <sheet name="Alla sjukhus" sheetId="1" r:id="rId1"/>
    <sheet name="Små sjukhus" sheetId="3" r:id="rId2"/>
    <sheet name="Mellanstora sjukhus" sheetId="4" r:id="rId3"/>
    <sheet name="Stora sjukhus" sheetId="5" r:id="rId4"/>
    <sheet name="Följsamhets-SCORE" sheetId="8" r:id="rId5"/>
    <sheet name="Sammanställning frågor" sheetId="7" r:id="rId6"/>
    <sheet name="Hjälptexter" sheetId="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5" l="1"/>
  <c r="AM54" i="8"/>
  <c r="AF8" i="4"/>
  <c r="AF29" i="3"/>
  <c r="C29" i="3"/>
  <c r="D29" i="3"/>
  <c r="E29" i="3"/>
  <c r="F29" i="3"/>
  <c r="G29" i="3"/>
  <c r="H29" i="3"/>
  <c r="I29" i="3"/>
  <c r="J29" i="3"/>
  <c r="K29" i="3"/>
  <c r="L29" i="3"/>
  <c r="M29" i="3"/>
  <c r="N29" i="3"/>
  <c r="O29" i="3"/>
  <c r="P29" i="3"/>
  <c r="Q29" i="3"/>
  <c r="R29" i="3"/>
  <c r="S29" i="3"/>
  <c r="T29" i="3"/>
  <c r="U29" i="3"/>
  <c r="V29" i="3"/>
  <c r="W29" i="3"/>
  <c r="X29" i="3"/>
  <c r="Y29" i="3"/>
  <c r="Z29" i="3"/>
  <c r="AA29" i="3"/>
  <c r="AB29" i="3"/>
  <c r="AC29" i="3"/>
  <c r="AD29" i="3"/>
  <c r="AE29" i="3"/>
  <c r="B29" i="3"/>
  <c r="C19" i="5"/>
  <c r="D19" i="5"/>
  <c r="E19" i="5"/>
  <c r="F19" i="5"/>
  <c r="G19" i="5"/>
  <c r="H19" i="5"/>
  <c r="I19" i="5"/>
  <c r="J19" i="5"/>
  <c r="K19" i="5"/>
  <c r="L19" i="5"/>
  <c r="M19" i="5"/>
  <c r="N19" i="5"/>
  <c r="O19" i="5"/>
  <c r="P19" i="5"/>
  <c r="Q19" i="5"/>
  <c r="R19" i="5"/>
  <c r="S19" i="5"/>
  <c r="T19" i="5"/>
  <c r="U19" i="5"/>
  <c r="V19" i="5"/>
  <c r="W19" i="5"/>
  <c r="X19" i="5"/>
  <c r="Y19" i="5"/>
  <c r="Z19" i="5"/>
  <c r="AA19" i="5"/>
  <c r="AB19" i="5"/>
  <c r="AC19" i="5"/>
  <c r="AD19" i="5"/>
  <c r="AE19" i="5"/>
  <c r="AF19" i="5"/>
  <c r="B19" i="5"/>
  <c r="AF27" i="5"/>
  <c r="C27" i="5"/>
  <c r="D27" i="5"/>
  <c r="E27" i="5"/>
  <c r="F27" i="5"/>
  <c r="G27" i="5"/>
  <c r="H27" i="5"/>
  <c r="I27" i="5"/>
  <c r="J27" i="5"/>
  <c r="K27" i="5"/>
  <c r="L27" i="5"/>
  <c r="M27" i="5"/>
  <c r="N27" i="5"/>
  <c r="O27" i="5"/>
  <c r="P27" i="5"/>
  <c r="Q27" i="5"/>
  <c r="R27" i="5"/>
  <c r="S27" i="5"/>
  <c r="T27" i="5"/>
  <c r="U27" i="5"/>
  <c r="V27" i="5"/>
  <c r="W27" i="5"/>
  <c r="X27" i="5"/>
  <c r="Y27" i="5"/>
  <c r="Z27" i="5"/>
  <c r="AA27" i="5"/>
  <c r="AB27" i="5"/>
  <c r="AC27" i="5"/>
  <c r="AD27" i="5"/>
  <c r="AE27" i="5"/>
  <c r="B27" i="5"/>
  <c r="AM10" i="8"/>
  <c r="B95" i="1"/>
  <c r="C95" i="1"/>
  <c r="D95" i="1"/>
  <c r="E95" i="1"/>
  <c r="F95" i="1"/>
  <c r="G95" i="1"/>
  <c r="H95" i="1"/>
  <c r="I95" i="1"/>
  <c r="J95" i="1"/>
  <c r="K95" i="1"/>
  <c r="L95" i="1"/>
  <c r="M95" i="1"/>
  <c r="N95" i="1"/>
  <c r="O95" i="1"/>
  <c r="P95" i="1"/>
  <c r="Q95" i="1"/>
  <c r="R95" i="1"/>
  <c r="S95" i="1"/>
  <c r="T95" i="1"/>
  <c r="U95" i="1"/>
  <c r="V95" i="1"/>
  <c r="W95" i="1"/>
  <c r="X95" i="1"/>
  <c r="Y95" i="1"/>
  <c r="Z95" i="1"/>
  <c r="AA95" i="1"/>
  <c r="AB95" i="1"/>
  <c r="AC95" i="1"/>
  <c r="AD95" i="1"/>
  <c r="AE95" i="1"/>
  <c r="AF17" i="3"/>
  <c r="AF13" i="3"/>
  <c r="Y13" i="3"/>
  <c r="Z13" i="3"/>
  <c r="AA13" i="3"/>
  <c r="AB13" i="3"/>
  <c r="AC13" i="3"/>
  <c r="AD13" i="3"/>
  <c r="AE13" i="3"/>
  <c r="X13" i="3"/>
  <c r="R34" i="8" l="1"/>
  <c r="AF20" i="5"/>
  <c r="AF21" i="5"/>
  <c r="AF22" i="5"/>
  <c r="AF23" i="5"/>
  <c r="AF24" i="5"/>
  <c r="AF25" i="5"/>
  <c r="AF26" i="5"/>
  <c r="AF28" i="5"/>
  <c r="AF29" i="5"/>
  <c r="AF30" i="5"/>
  <c r="AF31" i="5"/>
  <c r="AF6" i="5"/>
  <c r="AF7" i="5"/>
  <c r="AF8" i="5"/>
  <c r="AF9" i="5"/>
  <c r="AF10" i="5"/>
  <c r="AF11" i="5"/>
  <c r="AF12" i="5"/>
  <c r="AF13" i="5"/>
  <c r="AF14" i="5"/>
  <c r="AF15" i="5"/>
  <c r="AF16" i="5"/>
  <c r="AF17" i="5"/>
  <c r="AF18" i="5"/>
  <c r="AF10" i="4"/>
  <c r="AF11" i="4"/>
  <c r="AF12" i="4"/>
  <c r="AF13" i="4"/>
  <c r="AF14" i="4"/>
  <c r="AF15" i="4"/>
  <c r="AF16" i="4"/>
  <c r="AF17" i="4"/>
  <c r="AF18" i="4"/>
  <c r="AF19" i="4"/>
  <c r="AF20" i="4"/>
  <c r="AF21" i="4"/>
  <c r="AF22" i="4"/>
  <c r="AF23" i="4"/>
  <c r="AF24" i="4"/>
  <c r="AF25" i="4"/>
  <c r="AF26" i="4"/>
  <c r="AF27" i="4"/>
  <c r="AF28" i="4"/>
  <c r="AF29" i="4"/>
  <c r="AF30" i="4"/>
  <c r="AF31" i="4"/>
  <c r="AF9" i="4"/>
  <c r="AF7" i="4"/>
  <c r="AF6" i="4"/>
  <c r="AF88" i="1"/>
  <c r="AF14" i="3"/>
  <c r="AF15" i="3"/>
  <c r="AF16" i="3"/>
  <c r="AF18" i="3"/>
  <c r="AF19" i="3"/>
  <c r="AF20" i="3"/>
  <c r="AF21" i="3"/>
  <c r="AF22" i="3"/>
  <c r="AF23" i="3"/>
  <c r="AF24" i="3"/>
  <c r="AF25" i="3"/>
  <c r="AF26" i="3"/>
  <c r="AF27" i="3"/>
  <c r="AF28" i="3"/>
  <c r="AF30" i="3"/>
  <c r="AF31" i="3"/>
  <c r="AF6" i="3"/>
  <c r="AF7" i="3"/>
  <c r="AF8" i="3"/>
  <c r="AF9" i="3"/>
  <c r="AF10" i="3"/>
  <c r="AF11" i="3"/>
  <c r="AF12" i="3"/>
  <c r="AM52" i="8"/>
  <c r="AM26" i="8"/>
  <c r="AM49" i="8"/>
  <c r="AM32" i="8"/>
  <c r="AM66" i="8"/>
  <c r="AM55" i="8"/>
  <c r="AM33" i="8"/>
  <c r="AM78" i="8"/>
  <c r="AM11" i="8"/>
  <c r="AM61" i="8"/>
  <c r="AM21" i="8"/>
  <c r="AM62" i="8"/>
  <c r="AM14" i="8"/>
  <c r="AM12" i="8"/>
  <c r="AM17" i="8"/>
  <c r="AM18" i="8"/>
  <c r="AM6" i="8"/>
  <c r="AM56" i="8"/>
  <c r="AM67" i="8"/>
  <c r="AM46" i="8"/>
  <c r="AM28" i="8"/>
  <c r="AM22" i="8"/>
  <c r="AM36" i="8"/>
  <c r="AM3" i="8"/>
  <c r="AM57" i="8"/>
  <c r="AM74" i="8"/>
  <c r="AM9" i="8"/>
  <c r="AM50" i="8"/>
  <c r="AM15" i="8"/>
  <c r="AM63" i="8"/>
  <c r="AM75" i="8"/>
  <c r="AM34" i="8"/>
  <c r="AM19" i="8"/>
  <c r="AM72" i="8"/>
  <c r="AM23" i="8"/>
  <c r="AM37" i="8"/>
  <c r="AM77" i="8"/>
  <c r="AM16" i="8"/>
  <c r="AM58" i="8"/>
  <c r="AM29" i="8"/>
  <c r="AM38" i="8"/>
  <c r="AM64" i="8"/>
  <c r="AM39" i="8"/>
  <c r="AM68" i="8"/>
  <c r="AM4" i="8"/>
  <c r="AM47" i="8"/>
  <c r="AM24" i="8"/>
  <c r="AM71" i="8"/>
  <c r="AM65" i="8"/>
  <c r="AM30" i="8"/>
  <c r="AM73" i="8"/>
  <c r="AM59" i="8"/>
  <c r="AM76" i="8"/>
  <c r="AM48" i="8"/>
  <c r="AM60" i="8"/>
  <c r="AM53" i="8"/>
  <c r="AM8" i="8"/>
  <c r="AM31" i="8"/>
  <c r="AM35" i="8"/>
  <c r="AM7" i="8"/>
  <c r="AM79" i="8"/>
  <c r="AM40" i="8"/>
  <c r="AM27" i="8"/>
  <c r="AM70" i="8"/>
  <c r="AM20" i="8"/>
  <c r="AM80" i="8"/>
  <c r="AM51" i="8"/>
  <c r="AM25" i="8"/>
  <c r="AM13" i="8"/>
  <c r="AM69" i="8"/>
  <c r="AM43" i="8"/>
  <c r="AM41" i="8"/>
  <c r="AM42" i="8"/>
  <c r="AM44" i="8"/>
  <c r="AM5" i="8"/>
  <c r="AM45" i="8"/>
  <c r="AF35" i="5" l="1"/>
  <c r="AF35" i="4"/>
  <c r="AF35" i="3"/>
  <c r="A31" i="4"/>
  <c r="B31" i="4"/>
  <c r="C31" i="4"/>
  <c r="D31" i="4"/>
  <c r="E31" i="4"/>
  <c r="F31" i="4"/>
  <c r="G31" i="4"/>
  <c r="H31" i="4"/>
  <c r="I31" i="4"/>
  <c r="J31" i="4"/>
  <c r="K31" i="4"/>
  <c r="L31" i="4"/>
  <c r="M31" i="4"/>
  <c r="N31" i="4"/>
  <c r="O31" i="4"/>
  <c r="P31" i="4"/>
  <c r="Q31" i="4"/>
  <c r="R31" i="4"/>
  <c r="S31" i="4"/>
  <c r="T31" i="4"/>
  <c r="U31" i="4"/>
  <c r="V31" i="4"/>
  <c r="W31" i="4"/>
  <c r="X31" i="4"/>
  <c r="Y31" i="4"/>
  <c r="Z31" i="4"/>
  <c r="AA31" i="4"/>
  <c r="AB31" i="4"/>
  <c r="AC31" i="4"/>
  <c r="AD31" i="4"/>
  <c r="AE31" i="4"/>
  <c r="B30" i="4"/>
  <c r="C30" i="4"/>
  <c r="D30" i="4"/>
  <c r="E30" i="4"/>
  <c r="F30" i="4"/>
  <c r="G30" i="4"/>
  <c r="H30" i="4"/>
  <c r="I30" i="4"/>
  <c r="J30" i="4"/>
  <c r="K30" i="4"/>
  <c r="L30" i="4"/>
  <c r="M30" i="4"/>
  <c r="N30" i="4"/>
  <c r="O30" i="4"/>
  <c r="P30" i="4"/>
  <c r="Q30" i="4"/>
  <c r="R30" i="4"/>
  <c r="S30" i="4"/>
  <c r="T30" i="4"/>
  <c r="U30" i="4"/>
  <c r="V30" i="4"/>
  <c r="W30" i="4"/>
  <c r="X30" i="4"/>
  <c r="Y30" i="4"/>
  <c r="Z30" i="4"/>
  <c r="AA30" i="4"/>
  <c r="AB30" i="4"/>
  <c r="AC30" i="4"/>
  <c r="AD30" i="4"/>
  <c r="AE30" i="4"/>
  <c r="A30" i="4"/>
  <c r="B31" i="5"/>
  <c r="C31" i="5"/>
  <c r="D31" i="5"/>
  <c r="E31" i="5"/>
  <c r="F31" i="5"/>
  <c r="G31" i="5"/>
  <c r="H31" i="5"/>
  <c r="I31" i="5"/>
  <c r="J31" i="5"/>
  <c r="K31" i="5"/>
  <c r="L31" i="5"/>
  <c r="M31" i="5"/>
  <c r="N31" i="5"/>
  <c r="O31" i="5"/>
  <c r="P31" i="5"/>
  <c r="Q31" i="5"/>
  <c r="R31" i="5"/>
  <c r="S31" i="5"/>
  <c r="T31" i="5"/>
  <c r="U31" i="5"/>
  <c r="V31" i="5"/>
  <c r="W31" i="5"/>
  <c r="X31" i="5"/>
  <c r="Y31" i="5"/>
  <c r="Z31" i="5"/>
  <c r="AA31" i="5"/>
  <c r="AB31" i="5"/>
  <c r="AC31" i="5"/>
  <c r="AD31" i="5"/>
  <c r="AE31" i="5"/>
  <c r="A31" i="5"/>
  <c r="B29" i="4"/>
  <c r="C29" i="4"/>
  <c r="D29" i="4"/>
  <c r="E29" i="4"/>
  <c r="F29" i="4"/>
  <c r="G29" i="4"/>
  <c r="H29" i="4"/>
  <c r="I29" i="4"/>
  <c r="J29" i="4"/>
  <c r="K29" i="4"/>
  <c r="L29" i="4"/>
  <c r="M29" i="4"/>
  <c r="N29" i="4"/>
  <c r="O29" i="4"/>
  <c r="P29" i="4"/>
  <c r="Q29" i="4"/>
  <c r="R29" i="4"/>
  <c r="S29" i="4"/>
  <c r="T29" i="4"/>
  <c r="U29" i="4"/>
  <c r="V29" i="4"/>
  <c r="W29" i="4"/>
  <c r="X29" i="4"/>
  <c r="Y29" i="4"/>
  <c r="Z29" i="4"/>
  <c r="AA29" i="4"/>
  <c r="AB29" i="4"/>
  <c r="AC29" i="4"/>
  <c r="AD29" i="4"/>
  <c r="AE29" i="4"/>
  <c r="A29" i="4"/>
  <c r="B31" i="3"/>
  <c r="C31" i="3"/>
  <c r="D31" i="3"/>
  <c r="E31" i="3"/>
  <c r="F31" i="3"/>
  <c r="G31" i="3"/>
  <c r="H31" i="3"/>
  <c r="I31" i="3"/>
  <c r="J31" i="3"/>
  <c r="K31" i="3"/>
  <c r="L31" i="3"/>
  <c r="M31" i="3"/>
  <c r="N31" i="3"/>
  <c r="O31" i="3"/>
  <c r="P31" i="3"/>
  <c r="Q31" i="3"/>
  <c r="R31" i="3"/>
  <c r="S31" i="3"/>
  <c r="T31" i="3"/>
  <c r="U31" i="3"/>
  <c r="V31" i="3"/>
  <c r="W31" i="3"/>
  <c r="X31" i="3"/>
  <c r="Y31" i="3"/>
  <c r="Z31" i="3"/>
  <c r="AA31" i="3"/>
  <c r="AB31" i="3"/>
  <c r="AC31" i="3"/>
  <c r="AD31" i="3"/>
  <c r="AE31" i="3"/>
  <c r="A31" i="3"/>
  <c r="A30" i="5"/>
  <c r="B30" i="5"/>
  <c r="C30" i="5"/>
  <c r="D30" i="5"/>
  <c r="E30" i="5"/>
  <c r="F30" i="5"/>
  <c r="G30" i="5"/>
  <c r="H30" i="5"/>
  <c r="I30" i="5"/>
  <c r="J30" i="5"/>
  <c r="K30" i="5"/>
  <c r="L30" i="5"/>
  <c r="M30" i="5"/>
  <c r="N30" i="5"/>
  <c r="O30" i="5"/>
  <c r="P30" i="5"/>
  <c r="Q30" i="5"/>
  <c r="R30" i="5"/>
  <c r="S30" i="5"/>
  <c r="T30" i="5"/>
  <c r="U30" i="5"/>
  <c r="V30" i="5"/>
  <c r="W30" i="5"/>
  <c r="X30" i="5"/>
  <c r="Y30" i="5"/>
  <c r="Z30" i="5"/>
  <c r="AA30" i="5"/>
  <c r="AB30" i="5"/>
  <c r="AC30" i="5"/>
  <c r="AD30" i="5"/>
  <c r="AE30" i="5"/>
  <c r="B29" i="5"/>
  <c r="C29" i="5"/>
  <c r="D29" i="5"/>
  <c r="E29" i="5"/>
  <c r="F29" i="5"/>
  <c r="G29" i="5"/>
  <c r="H29" i="5"/>
  <c r="I29" i="5"/>
  <c r="J29" i="5"/>
  <c r="K29" i="5"/>
  <c r="L29" i="5"/>
  <c r="M29" i="5"/>
  <c r="N29" i="5"/>
  <c r="O29" i="5"/>
  <c r="P29" i="5"/>
  <c r="Q29" i="5"/>
  <c r="R29" i="5"/>
  <c r="S29" i="5"/>
  <c r="T29" i="5"/>
  <c r="U29" i="5"/>
  <c r="V29" i="5"/>
  <c r="W29" i="5"/>
  <c r="X29" i="5"/>
  <c r="Y29" i="5"/>
  <c r="Z29" i="5"/>
  <c r="AA29" i="5"/>
  <c r="AB29" i="5"/>
  <c r="AC29" i="5"/>
  <c r="AD29" i="5"/>
  <c r="AE29" i="5"/>
  <c r="A29" i="5"/>
  <c r="B30" i="3"/>
  <c r="C30" i="3"/>
  <c r="D30" i="3"/>
  <c r="E30" i="3"/>
  <c r="F30" i="3"/>
  <c r="G30" i="3"/>
  <c r="H30" i="3"/>
  <c r="I30" i="3"/>
  <c r="J30" i="3"/>
  <c r="K30" i="3"/>
  <c r="L30" i="3"/>
  <c r="M30" i="3"/>
  <c r="N30" i="3"/>
  <c r="O30" i="3"/>
  <c r="P30" i="3"/>
  <c r="Q30" i="3"/>
  <c r="R30" i="3"/>
  <c r="S30" i="3"/>
  <c r="T30" i="3"/>
  <c r="U30" i="3"/>
  <c r="V30" i="3"/>
  <c r="W30" i="3"/>
  <c r="X30" i="3"/>
  <c r="Y30" i="3"/>
  <c r="Z30" i="3"/>
  <c r="AA30" i="3"/>
  <c r="AB30" i="3"/>
  <c r="AC30" i="3"/>
  <c r="AD30" i="3"/>
  <c r="AE30" i="3"/>
  <c r="A30" i="3"/>
  <c r="B28" i="4"/>
  <c r="C28" i="4"/>
  <c r="D28" i="4"/>
  <c r="E28" i="4"/>
  <c r="F28" i="4"/>
  <c r="G28" i="4"/>
  <c r="H28" i="4"/>
  <c r="I28" i="4"/>
  <c r="J28" i="4"/>
  <c r="K28" i="4"/>
  <c r="L28" i="4"/>
  <c r="M28" i="4"/>
  <c r="N28" i="4"/>
  <c r="O28" i="4"/>
  <c r="P28" i="4"/>
  <c r="Q28" i="4"/>
  <c r="R28" i="4"/>
  <c r="S28" i="4"/>
  <c r="T28" i="4"/>
  <c r="U28" i="4"/>
  <c r="V28" i="4"/>
  <c r="W28" i="4"/>
  <c r="X28" i="4"/>
  <c r="Y28" i="4"/>
  <c r="Z28" i="4"/>
  <c r="AA28" i="4"/>
  <c r="AB28" i="4"/>
  <c r="AC28" i="4"/>
  <c r="AD28" i="4"/>
  <c r="AE28" i="4"/>
  <c r="A28" i="4"/>
  <c r="A29" i="3"/>
  <c r="B28" i="5"/>
  <c r="C28" i="5"/>
  <c r="D28" i="5"/>
  <c r="E28" i="5"/>
  <c r="F28" i="5"/>
  <c r="G28" i="5"/>
  <c r="H28" i="5"/>
  <c r="I28" i="5"/>
  <c r="J28" i="5"/>
  <c r="K28" i="5"/>
  <c r="L28" i="5"/>
  <c r="M28" i="5"/>
  <c r="N28" i="5"/>
  <c r="O28" i="5"/>
  <c r="P28" i="5"/>
  <c r="Q28" i="5"/>
  <c r="R28" i="5"/>
  <c r="S28" i="5"/>
  <c r="T28" i="5"/>
  <c r="U28" i="5"/>
  <c r="V28" i="5"/>
  <c r="W28" i="5"/>
  <c r="X28" i="5"/>
  <c r="Y28" i="5"/>
  <c r="Z28" i="5"/>
  <c r="AA28" i="5"/>
  <c r="AB28" i="5"/>
  <c r="AC28" i="5"/>
  <c r="AD28" i="5"/>
  <c r="AE28" i="5"/>
  <c r="A28" i="5"/>
  <c r="B28" i="3"/>
  <c r="C28" i="3"/>
  <c r="D28" i="3"/>
  <c r="E28" i="3"/>
  <c r="F28" i="3"/>
  <c r="G28" i="3"/>
  <c r="H28" i="3"/>
  <c r="I28" i="3"/>
  <c r="J28" i="3"/>
  <c r="K28" i="3"/>
  <c r="L28" i="3"/>
  <c r="M28" i="3"/>
  <c r="N28" i="3"/>
  <c r="O28" i="3"/>
  <c r="P28" i="3"/>
  <c r="Q28" i="3"/>
  <c r="R28" i="3"/>
  <c r="S28" i="3"/>
  <c r="T28" i="3"/>
  <c r="U28" i="3"/>
  <c r="V28" i="3"/>
  <c r="W28" i="3"/>
  <c r="X28" i="3"/>
  <c r="Y28" i="3"/>
  <c r="Z28" i="3"/>
  <c r="AA28" i="3"/>
  <c r="AB28" i="3"/>
  <c r="AC28" i="3"/>
  <c r="AD28" i="3"/>
  <c r="AE28" i="3"/>
  <c r="A28" i="3"/>
  <c r="A27" i="5"/>
  <c r="B27" i="4"/>
  <c r="C27" i="4"/>
  <c r="D27" i="4"/>
  <c r="E27" i="4"/>
  <c r="F27" i="4"/>
  <c r="G27" i="4"/>
  <c r="H27" i="4"/>
  <c r="I27" i="4"/>
  <c r="J27" i="4"/>
  <c r="K27" i="4"/>
  <c r="L27" i="4"/>
  <c r="M27" i="4"/>
  <c r="N27" i="4"/>
  <c r="O27" i="4"/>
  <c r="P27" i="4"/>
  <c r="Q27" i="4"/>
  <c r="R27" i="4"/>
  <c r="S27" i="4"/>
  <c r="T27" i="4"/>
  <c r="U27" i="4"/>
  <c r="V27" i="4"/>
  <c r="W27" i="4"/>
  <c r="X27" i="4"/>
  <c r="Y27" i="4"/>
  <c r="Z27" i="4"/>
  <c r="AA27" i="4"/>
  <c r="AB27" i="4"/>
  <c r="AC27" i="4"/>
  <c r="AD27" i="4"/>
  <c r="AE27" i="4"/>
  <c r="A27" i="4"/>
  <c r="B26" i="5"/>
  <c r="C26" i="5"/>
  <c r="D26" i="5"/>
  <c r="E26" i="5"/>
  <c r="F26" i="5"/>
  <c r="G26" i="5"/>
  <c r="H26" i="5"/>
  <c r="I26" i="5"/>
  <c r="J26" i="5"/>
  <c r="K26" i="5"/>
  <c r="L26" i="5"/>
  <c r="M26" i="5"/>
  <c r="N26" i="5"/>
  <c r="O26" i="5"/>
  <c r="P26" i="5"/>
  <c r="Q26" i="5"/>
  <c r="R26" i="5"/>
  <c r="S26" i="5"/>
  <c r="T26" i="5"/>
  <c r="U26" i="5"/>
  <c r="V26" i="5"/>
  <c r="W26" i="5"/>
  <c r="X26" i="5"/>
  <c r="Y26" i="5"/>
  <c r="Z26" i="5"/>
  <c r="AA26" i="5"/>
  <c r="AB26" i="5"/>
  <c r="AC26" i="5"/>
  <c r="AD26" i="5"/>
  <c r="AE26" i="5"/>
  <c r="A26" i="5"/>
  <c r="B26" i="4"/>
  <c r="C26" i="4"/>
  <c r="D26" i="4"/>
  <c r="E26" i="4"/>
  <c r="F26" i="4"/>
  <c r="G26" i="4"/>
  <c r="H26" i="4"/>
  <c r="I26" i="4"/>
  <c r="J26" i="4"/>
  <c r="K26" i="4"/>
  <c r="L26" i="4"/>
  <c r="M26" i="4"/>
  <c r="N26" i="4"/>
  <c r="O26" i="4"/>
  <c r="P26" i="4"/>
  <c r="Q26" i="4"/>
  <c r="R26" i="4"/>
  <c r="S26" i="4"/>
  <c r="T26" i="4"/>
  <c r="U26" i="4"/>
  <c r="V26" i="4"/>
  <c r="W26" i="4"/>
  <c r="X26" i="4"/>
  <c r="Y26" i="4"/>
  <c r="Z26" i="4"/>
  <c r="AA26" i="4"/>
  <c r="AB26" i="4"/>
  <c r="AC26" i="4"/>
  <c r="AD26" i="4"/>
  <c r="AE26" i="4"/>
  <c r="A26" i="4"/>
  <c r="B27" i="3"/>
  <c r="C27" i="3"/>
  <c r="D27" i="3"/>
  <c r="E27" i="3"/>
  <c r="F27" i="3"/>
  <c r="G27" i="3"/>
  <c r="H27" i="3"/>
  <c r="I27" i="3"/>
  <c r="J27" i="3"/>
  <c r="K27" i="3"/>
  <c r="L27" i="3"/>
  <c r="M27" i="3"/>
  <c r="N27" i="3"/>
  <c r="O27" i="3"/>
  <c r="P27" i="3"/>
  <c r="Q27" i="3"/>
  <c r="R27" i="3"/>
  <c r="S27" i="3"/>
  <c r="T27" i="3"/>
  <c r="U27" i="3"/>
  <c r="V27" i="3"/>
  <c r="W27" i="3"/>
  <c r="X27" i="3"/>
  <c r="Y27" i="3"/>
  <c r="Z27" i="3"/>
  <c r="AA27" i="3"/>
  <c r="AB27" i="3"/>
  <c r="AC27" i="3"/>
  <c r="AD27" i="3"/>
  <c r="AE27" i="3"/>
  <c r="A27" i="3"/>
  <c r="B25" i="4"/>
  <c r="C25" i="4"/>
  <c r="D25" i="4"/>
  <c r="E25" i="4"/>
  <c r="F25" i="4"/>
  <c r="G25" i="4"/>
  <c r="H25" i="4"/>
  <c r="I25" i="4"/>
  <c r="J25" i="4"/>
  <c r="K25" i="4"/>
  <c r="L25" i="4"/>
  <c r="M25" i="4"/>
  <c r="N25" i="4"/>
  <c r="O25" i="4"/>
  <c r="P25" i="4"/>
  <c r="Q25" i="4"/>
  <c r="R25" i="4"/>
  <c r="S25" i="4"/>
  <c r="T25" i="4"/>
  <c r="U25" i="4"/>
  <c r="V25" i="4"/>
  <c r="W25" i="4"/>
  <c r="X25" i="4"/>
  <c r="Y25" i="4"/>
  <c r="Z25" i="4"/>
  <c r="AA25" i="4"/>
  <c r="AB25" i="4"/>
  <c r="AC25" i="4"/>
  <c r="AD25" i="4"/>
  <c r="AE25" i="4"/>
  <c r="A25" i="4"/>
  <c r="A24" i="5"/>
  <c r="B24" i="5"/>
  <c r="C24" i="5"/>
  <c r="D24" i="5"/>
  <c r="E24" i="5"/>
  <c r="F24" i="5"/>
  <c r="G24" i="5"/>
  <c r="H24" i="5"/>
  <c r="I24" i="5"/>
  <c r="J24" i="5"/>
  <c r="K24" i="5"/>
  <c r="L24" i="5"/>
  <c r="M24" i="5"/>
  <c r="N24" i="5"/>
  <c r="O24" i="5"/>
  <c r="P24" i="5"/>
  <c r="Q24" i="5"/>
  <c r="R24" i="5"/>
  <c r="S24" i="5"/>
  <c r="T24" i="5"/>
  <c r="U24" i="5"/>
  <c r="V24" i="5"/>
  <c r="W24" i="5"/>
  <c r="X24" i="5"/>
  <c r="Y24" i="5"/>
  <c r="Z24" i="5"/>
  <c r="AA24" i="5"/>
  <c r="AB24" i="5"/>
  <c r="AC24" i="5"/>
  <c r="AD24" i="5"/>
  <c r="AE24" i="5"/>
  <c r="B25" i="5"/>
  <c r="C25" i="5"/>
  <c r="D25" i="5"/>
  <c r="E25" i="5"/>
  <c r="F25" i="5"/>
  <c r="G25" i="5"/>
  <c r="H25" i="5"/>
  <c r="I25" i="5"/>
  <c r="J25" i="5"/>
  <c r="K25" i="5"/>
  <c r="L25" i="5"/>
  <c r="M25" i="5"/>
  <c r="N25" i="5"/>
  <c r="O25" i="5"/>
  <c r="P25" i="5"/>
  <c r="Q25" i="5"/>
  <c r="R25" i="5"/>
  <c r="S25" i="5"/>
  <c r="T25" i="5"/>
  <c r="U25" i="5"/>
  <c r="V25" i="5"/>
  <c r="W25" i="5"/>
  <c r="X25" i="5"/>
  <c r="Y25" i="5"/>
  <c r="Z25" i="5"/>
  <c r="AA25" i="5"/>
  <c r="AB25" i="5"/>
  <c r="AC25" i="5"/>
  <c r="AD25" i="5"/>
  <c r="AE25" i="5"/>
  <c r="A23" i="5"/>
  <c r="B23" i="5"/>
  <c r="C23" i="5"/>
  <c r="D23" i="5"/>
  <c r="E23" i="5"/>
  <c r="F23" i="5"/>
  <c r="G23" i="5"/>
  <c r="H23" i="5"/>
  <c r="I23" i="5"/>
  <c r="J23" i="5"/>
  <c r="K23" i="5"/>
  <c r="L23" i="5"/>
  <c r="M23" i="5"/>
  <c r="N23" i="5"/>
  <c r="O23" i="5"/>
  <c r="P23" i="5"/>
  <c r="Q23" i="5"/>
  <c r="R23" i="5"/>
  <c r="S23" i="5"/>
  <c r="T23" i="5"/>
  <c r="U23" i="5"/>
  <c r="V23" i="5"/>
  <c r="W23" i="5"/>
  <c r="X23" i="5"/>
  <c r="Y23" i="5"/>
  <c r="Z23" i="5"/>
  <c r="AA23" i="5"/>
  <c r="AB23" i="5"/>
  <c r="AC23" i="5"/>
  <c r="AD23" i="5"/>
  <c r="AE23" i="5"/>
  <c r="B22" i="5"/>
  <c r="C22" i="5"/>
  <c r="D22" i="5"/>
  <c r="E22" i="5"/>
  <c r="F22" i="5"/>
  <c r="G22" i="5"/>
  <c r="H22" i="5"/>
  <c r="I22" i="5"/>
  <c r="J22" i="5"/>
  <c r="K22" i="5"/>
  <c r="L22" i="5"/>
  <c r="M22" i="5"/>
  <c r="N22" i="5"/>
  <c r="O22" i="5"/>
  <c r="P22" i="5"/>
  <c r="Q22" i="5"/>
  <c r="R22" i="5"/>
  <c r="S22" i="5"/>
  <c r="T22" i="5"/>
  <c r="U22" i="5"/>
  <c r="V22" i="5"/>
  <c r="W22" i="5"/>
  <c r="X22" i="5"/>
  <c r="Y22" i="5"/>
  <c r="Z22" i="5"/>
  <c r="AA22" i="5"/>
  <c r="AB22" i="5"/>
  <c r="AC22" i="5"/>
  <c r="AD22" i="5"/>
  <c r="AE22" i="5"/>
  <c r="A22" i="5"/>
  <c r="B26" i="3"/>
  <c r="C26"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26" i="3"/>
  <c r="A21" i="5"/>
  <c r="B21" i="5"/>
  <c r="C21" i="5"/>
  <c r="D21" i="5"/>
  <c r="E21" i="5"/>
  <c r="F21" i="5"/>
  <c r="G21" i="5"/>
  <c r="H21" i="5"/>
  <c r="I21" i="5"/>
  <c r="J21" i="5"/>
  <c r="K21" i="5"/>
  <c r="L21" i="5"/>
  <c r="M21" i="5"/>
  <c r="N21" i="5"/>
  <c r="O21" i="5"/>
  <c r="P21" i="5"/>
  <c r="Q21" i="5"/>
  <c r="R21" i="5"/>
  <c r="S21" i="5"/>
  <c r="T21" i="5"/>
  <c r="U21" i="5"/>
  <c r="V21" i="5"/>
  <c r="W21" i="5"/>
  <c r="X21" i="5"/>
  <c r="Y21" i="5"/>
  <c r="Z21" i="5"/>
  <c r="AA21" i="5"/>
  <c r="AB21" i="5"/>
  <c r="AC21" i="5"/>
  <c r="AD21" i="5"/>
  <c r="AE21" i="5"/>
  <c r="B20" i="5"/>
  <c r="C20" i="5"/>
  <c r="D20" i="5"/>
  <c r="E20" i="5"/>
  <c r="F20" i="5"/>
  <c r="G20" i="5"/>
  <c r="H20" i="5"/>
  <c r="I20" i="5"/>
  <c r="J20" i="5"/>
  <c r="K20" i="5"/>
  <c r="L20" i="5"/>
  <c r="M20" i="5"/>
  <c r="N20" i="5"/>
  <c r="O20" i="5"/>
  <c r="P20" i="5"/>
  <c r="Q20" i="5"/>
  <c r="R20" i="5"/>
  <c r="S20" i="5"/>
  <c r="T20" i="5"/>
  <c r="U20" i="5"/>
  <c r="V20" i="5"/>
  <c r="W20" i="5"/>
  <c r="X20" i="5"/>
  <c r="Y20" i="5"/>
  <c r="Z20" i="5"/>
  <c r="AA20" i="5"/>
  <c r="AB20" i="5"/>
  <c r="AC20" i="5"/>
  <c r="AD20" i="5"/>
  <c r="AE20" i="5"/>
  <c r="A20" i="5"/>
  <c r="B25" i="3"/>
  <c r="C25"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25" i="3"/>
  <c r="A19" i="5"/>
  <c r="A23" i="3"/>
  <c r="B23" i="3"/>
  <c r="C23" i="3"/>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24" i="3"/>
  <c r="B24" i="3"/>
  <c r="C24" i="3"/>
  <c r="D24" i="3"/>
  <c r="E24" i="3"/>
  <c r="G24" i="3"/>
  <c r="H24" i="3"/>
  <c r="I24" i="3"/>
  <c r="J24" i="3"/>
  <c r="K24" i="3"/>
  <c r="L24" i="3"/>
  <c r="M24" i="3"/>
  <c r="N24" i="3"/>
  <c r="O24" i="3"/>
  <c r="P24" i="3"/>
  <c r="Q24" i="3"/>
  <c r="R24" i="3"/>
  <c r="S24" i="3"/>
  <c r="T24" i="3"/>
  <c r="U24" i="3"/>
  <c r="V24" i="3"/>
  <c r="W24" i="3"/>
  <c r="X24" i="3"/>
  <c r="Y24" i="3"/>
  <c r="Z24" i="3"/>
  <c r="AA24" i="3"/>
  <c r="AB24" i="3"/>
  <c r="AC24" i="3"/>
  <c r="AD24" i="3"/>
  <c r="AE24" i="3"/>
  <c r="B22" i="3"/>
  <c r="C22"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22" i="3"/>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24" i="4"/>
  <c r="A21" i="3"/>
  <c r="B21" i="3"/>
  <c r="C21"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20" i="3"/>
  <c r="B20" i="3"/>
  <c r="C20" i="3"/>
  <c r="D20" i="3"/>
  <c r="E20" i="3"/>
  <c r="F20" i="3"/>
  <c r="G20" i="3"/>
  <c r="H20" i="3"/>
  <c r="I20" i="3"/>
  <c r="J20" i="3"/>
  <c r="K20" i="3"/>
  <c r="L20" i="3"/>
  <c r="M20" i="3"/>
  <c r="N20" i="3"/>
  <c r="O20" i="3"/>
  <c r="P20" i="3"/>
  <c r="Q20" i="3"/>
  <c r="R20" i="3"/>
  <c r="S20" i="3"/>
  <c r="T20" i="3"/>
  <c r="U20" i="3"/>
  <c r="V20" i="3"/>
  <c r="W20" i="3"/>
  <c r="X20" i="3"/>
  <c r="Y20" i="3"/>
  <c r="Z20" i="3"/>
  <c r="AA20" i="3"/>
  <c r="AB20" i="3"/>
  <c r="AC20" i="3"/>
  <c r="AD20" i="3"/>
  <c r="AE20" i="3"/>
  <c r="A19" i="3"/>
  <c r="B19" i="3"/>
  <c r="C19" i="3"/>
  <c r="D19" i="3"/>
  <c r="E19" i="3"/>
  <c r="F19" i="3"/>
  <c r="G19" i="3"/>
  <c r="H19" i="3"/>
  <c r="I19" i="3"/>
  <c r="J19" i="3"/>
  <c r="K19" i="3"/>
  <c r="L19" i="3"/>
  <c r="M19" i="3"/>
  <c r="N19" i="3"/>
  <c r="O19" i="3"/>
  <c r="P19" i="3"/>
  <c r="Q19" i="3"/>
  <c r="R19" i="3"/>
  <c r="S19" i="3"/>
  <c r="T19" i="3"/>
  <c r="U19" i="3"/>
  <c r="V19" i="3"/>
  <c r="W19" i="3"/>
  <c r="X19" i="3"/>
  <c r="Y19" i="3"/>
  <c r="Z19" i="3"/>
  <c r="AA19" i="3"/>
  <c r="AB19" i="3"/>
  <c r="AC19" i="3"/>
  <c r="AD19" i="3"/>
  <c r="AE19" i="3"/>
  <c r="B18" i="3"/>
  <c r="C18" i="3"/>
  <c r="D18" i="3"/>
  <c r="E18" i="3"/>
  <c r="F18" i="3"/>
  <c r="G18" i="3"/>
  <c r="H18" i="3"/>
  <c r="I18" i="3"/>
  <c r="J18" i="3"/>
  <c r="K18" i="3"/>
  <c r="L18" i="3"/>
  <c r="M18" i="3"/>
  <c r="N18" i="3"/>
  <c r="O18" i="3"/>
  <c r="P18" i="3"/>
  <c r="Q18" i="3"/>
  <c r="R18" i="3"/>
  <c r="S18" i="3"/>
  <c r="T18" i="3"/>
  <c r="U18" i="3"/>
  <c r="V18" i="3"/>
  <c r="W18" i="3"/>
  <c r="X18" i="3"/>
  <c r="Y18" i="3"/>
  <c r="Z18" i="3"/>
  <c r="AA18" i="3"/>
  <c r="AB18" i="3"/>
  <c r="AC18" i="3"/>
  <c r="AD18" i="3"/>
  <c r="AE18" i="3"/>
  <c r="A18" i="3"/>
  <c r="B18" i="5"/>
  <c r="C18" i="5"/>
  <c r="D18" i="5"/>
  <c r="E18" i="5"/>
  <c r="F18" i="5"/>
  <c r="G18" i="5"/>
  <c r="H18" i="5"/>
  <c r="I18" i="5"/>
  <c r="J18" i="5"/>
  <c r="K18" i="5"/>
  <c r="L18" i="5"/>
  <c r="M18" i="5"/>
  <c r="N18" i="5"/>
  <c r="O18" i="5"/>
  <c r="P18" i="5"/>
  <c r="Q18" i="5"/>
  <c r="R18" i="5"/>
  <c r="S18" i="5"/>
  <c r="T18" i="5"/>
  <c r="U18" i="5"/>
  <c r="V18" i="5"/>
  <c r="W18" i="5"/>
  <c r="X18" i="5"/>
  <c r="Y18" i="5"/>
  <c r="Z18" i="5"/>
  <c r="AA18" i="5"/>
  <c r="AB18" i="5"/>
  <c r="AC18" i="5"/>
  <c r="AD18" i="5"/>
  <c r="AE18" i="5"/>
  <c r="A18" i="5"/>
  <c r="A23" i="4"/>
  <c r="B23" i="4"/>
  <c r="C23"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B22" i="4"/>
  <c r="C22"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22" i="4"/>
  <c r="B17" i="5"/>
  <c r="C17" i="5"/>
  <c r="D17" i="5"/>
  <c r="E17" i="5"/>
  <c r="F17" i="5"/>
  <c r="G17" i="5"/>
  <c r="H17" i="5"/>
  <c r="I17" i="5"/>
  <c r="J17" i="5"/>
  <c r="K17" i="5"/>
  <c r="L17" i="5"/>
  <c r="M17" i="5"/>
  <c r="N17" i="5"/>
  <c r="O17" i="5"/>
  <c r="P17" i="5"/>
  <c r="Q17" i="5"/>
  <c r="R17" i="5"/>
  <c r="S17" i="5"/>
  <c r="T17" i="5"/>
  <c r="U17" i="5"/>
  <c r="V17" i="5"/>
  <c r="W17" i="5"/>
  <c r="X17" i="5"/>
  <c r="Y17" i="5"/>
  <c r="Z17" i="5"/>
  <c r="AA17" i="5"/>
  <c r="AB17" i="5"/>
  <c r="AC17" i="5"/>
  <c r="AD17" i="5"/>
  <c r="AE17" i="5"/>
  <c r="A17" i="5"/>
  <c r="B17" i="3"/>
  <c r="C17" i="3"/>
  <c r="D17" i="3"/>
  <c r="E17" i="3"/>
  <c r="F17" i="3"/>
  <c r="G17" i="3"/>
  <c r="H17" i="3"/>
  <c r="I17" i="3"/>
  <c r="J17" i="3"/>
  <c r="K17" i="3"/>
  <c r="L17" i="3"/>
  <c r="M17" i="3"/>
  <c r="N17" i="3"/>
  <c r="O17" i="3"/>
  <c r="P17" i="3"/>
  <c r="Q17" i="3"/>
  <c r="R17" i="3"/>
  <c r="S17" i="3"/>
  <c r="T17" i="3"/>
  <c r="U17" i="3"/>
  <c r="V17" i="3"/>
  <c r="W17" i="3"/>
  <c r="X17" i="3"/>
  <c r="Y17" i="3"/>
  <c r="Z17" i="3"/>
  <c r="AA17" i="3"/>
  <c r="AB17" i="3"/>
  <c r="AC17" i="3"/>
  <c r="AD17" i="3"/>
  <c r="AE17" i="3"/>
  <c r="A17" i="3"/>
  <c r="B16" i="5"/>
  <c r="C16" i="5"/>
  <c r="D16" i="5"/>
  <c r="E16" i="5"/>
  <c r="F16" i="5"/>
  <c r="G16" i="5"/>
  <c r="H16" i="5"/>
  <c r="I16" i="5"/>
  <c r="J16" i="5"/>
  <c r="K16" i="5"/>
  <c r="L16" i="5"/>
  <c r="M16" i="5"/>
  <c r="N16" i="5"/>
  <c r="O16" i="5"/>
  <c r="P16" i="5"/>
  <c r="Q16" i="5"/>
  <c r="R16" i="5"/>
  <c r="S16" i="5"/>
  <c r="T16" i="5"/>
  <c r="U16" i="5"/>
  <c r="V16" i="5"/>
  <c r="W16" i="5"/>
  <c r="X16" i="5"/>
  <c r="Y16" i="5"/>
  <c r="Z16" i="5"/>
  <c r="AA16" i="5"/>
  <c r="AB16" i="5"/>
  <c r="AC16" i="5"/>
  <c r="AD16" i="5"/>
  <c r="AE16" i="5"/>
  <c r="A16" i="5"/>
  <c r="A16" i="3"/>
  <c r="B16" i="3"/>
  <c r="C16" i="3"/>
  <c r="D16" i="3"/>
  <c r="E16" i="3"/>
  <c r="F16" i="3"/>
  <c r="G16" i="3"/>
  <c r="H16" i="3"/>
  <c r="I16" i="3"/>
  <c r="J16" i="3"/>
  <c r="K16" i="3"/>
  <c r="L16" i="3"/>
  <c r="M16" i="3"/>
  <c r="N16" i="3"/>
  <c r="O16" i="3"/>
  <c r="P16" i="3"/>
  <c r="Q16" i="3"/>
  <c r="R16" i="3"/>
  <c r="S16" i="3"/>
  <c r="T16" i="3"/>
  <c r="U16" i="3"/>
  <c r="V16" i="3"/>
  <c r="W16" i="3"/>
  <c r="X16" i="3"/>
  <c r="Y16" i="3"/>
  <c r="Z16" i="3"/>
  <c r="AA16" i="3"/>
  <c r="AB16" i="3"/>
  <c r="AC16" i="3"/>
  <c r="AD16" i="3"/>
  <c r="AE16" i="3"/>
  <c r="B15" i="3"/>
  <c r="C15" i="3"/>
  <c r="D15" i="3"/>
  <c r="E15" i="3"/>
  <c r="F15" i="3"/>
  <c r="G15" i="3"/>
  <c r="H15" i="3"/>
  <c r="I15" i="3"/>
  <c r="J15" i="3"/>
  <c r="K15" i="3"/>
  <c r="L15" i="3"/>
  <c r="M15" i="3"/>
  <c r="N15" i="3"/>
  <c r="O15" i="3"/>
  <c r="P15" i="3"/>
  <c r="Q15" i="3"/>
  <c r="R15" i="3"/>
  <c r="S15" i="3"/>
  <c r="T15" i="3"/>
  <c r="U15" i="3"/>
  <c r="V15" i="3"/>
  <c r="W15" i="3"/>
  <c r="X15" i="3"/>
  <c r="Y15" i="3"/>
  <c r="Z15" i="3"/>
  <c r="AA15" i="3"/>
  <c r="AB15" i="3"/>
  <c r="AC15" i="3"/>
  <c r="AD15" i="3"/>
  <c r="AE15" i="3"/>
  <c r="A15" i="3"/>
  <c r="B21" i="4"/>
  <c r="C21"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21" i="4"/>
  <c r="B14" i="3"/>
  <c r="C14" i="3"/>
  <c r="D14" i="3"/>
  <c r="E14" i="3"/>
  <c r="F14" i="3"/>
  <c r="G14" i="3"/>
  <c r="H14" i="3"/>
  <c r="I14" i="3"/>
  <c r="J14" i="3"/>
  <c r="K14" i="3"/>
  <c r="L14" i="3"/>
  <c r="M14" i="3"/>
  <c r="N14" i="3"/>
  <c r="O14" i="3"/>
  <c r="P14" i="3"/>
  <c r="Q14" i="3"/>
  <c r="R14" i="3"/>
  <c r="S14" i="3"/>
  <c r="T14" i="3"/>
  <c r="U14" i="3"/>
  <c r="V14" i="3"/>
  <c r="W14" i="3"/>
  <c r="X14" i="3"/>
  <c r="Y14" i="3"/>
  <c r="Z14" i="3"/>
  <c r="AA14" i="3"/>
  <c r="AB14" i="3"/>
  <c r="AC14" i="3"/>
  <c r="AD14" i="3"/>
  <c r="AE14" i="3"/>
  <c r="A14" i="3"/>
  <c r="A20" i="4"/>
  <c r="B20" i="4"/>
  <c r="C20"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19" i="4"/>
  <c r="B19" i="4"/>
  <c r="C19"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18" i="4"/>
  <c r="B18" i="4"/>
  <c r="C18"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B17" i="4"/>
  <c r="C17"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17" i="4"/>
  <c r="B15" i="5"/>
  <c r="C15" i="5"/>
  <c r="D15" i="5"/>
  <c r="E15" i="5"/>
  <c r="F15" i="5"/>
  <c r="G15" i="5"/>
  <c r="H15" i="5"/>
  <c r="I15" i="5"/>
  <c r="J15" i="5"/>
  <c r="K15" i="5"/>
  <c r="L15" i="5"/>
  <c r="M15" i="5"/>
  <c r="N15" i="5"/>
  <c r="O15" i="5"/>
  <c r="P15" i="5"/>
  <c r="Q15" i="5"/>
  <c r="R15" i="5"/>
  <c r="S15" i="5"/>
  <c r="T15" i="5"/>
  <c r="U15" i="5"/>
  <c r="V15" i="5"/>
  <c r="W15" i="5"/>
  <c r="X15" i="5"/>
  <c r="Y15" i="5"/>
  <c r="Z15" i="5"/>
  <c r="AA15" i="5"/>
  <c r="AB15" i="5"/>
  <c r="AC15" i="5"/>
  <c r="AD15" i="5"/>
  <c r="AE15" i="5"/>
  <c r="A15" i="5"/>
  <c r="B13" i="3"/>
  <c r="C13" i="3"/>
  <c r="D13" i="3"/>
  <c r="E13" i="3"/>
  <c r="F13" i="3"/>
  <c r="G13" i="3"/>
  <c r="H13" i="3"/>
  <c r="I13" i="3"/>
  <c r="J13" i="3"/>
  <c r="K13" i="3"/>
  <c r="L13" i="3"/>
  <c r="M13" i="3"/>
  <c r="N13" i="3"/>
  <c r="O13" i="3"/>
  <c r="P13" i="3"/>
  <c r="Q13" i="3"/>
  <c r="R13" i="3"/>
  <c r="S13" i="3"/>
  <c r="T13" i="3"/>
  <c r="U13" i="3"/>
  <c r="V13" i="3"/>
  <c r="W13" i="3"/>
  <c r="A13" i="3"/>
  <c r="B16" i="4"/>
  <c r="C16"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16" i="4"/>
  <c r="B14" i="5"/>
  <c r="C14" i="5"/>
  <c r="D14" i="5"/>
  <c r="E14" i="5"/>
  <c r="F14" i="5"/>
  <c r="G14" i="5"/>
  <c r="H14" i="5"/>
  <c r="I14" i="5"/>
  <c r="J14" i="5"/>
  <c r="K14" i="5"/>
  <c r="L14" i="5"/>
  <c r="M14" i="5"/>
  <c r="N14" i="5"/>
  <c r="O14" i="5"/>
  <c r="P14" i="5"/>
  <c r="Q14" i="5"/>
  <c r="R14" i="5"/>
  <c r="S14" i="5"/>
  <c r="T14" i="5"/>
  <c r="U14" i="5"/>
  <c r="V14" i="5"/>
  <c r="W14" i="5"/>
  <c r="X14" i="5"/>
  <c r="Y14" i="5"/>
  <c r="Z14" i="5"/>
  <c r="AA14" i="5"/>
  <c r="AB14" i="5"/>
  <c r="AC14" i="5"/>
  <c r="AD14" i="5"/>
  <c r="AE14" i="5"/>
  <c r="A14" i="5"/>
  <c r="B15"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15" i="4"/>
  <c r="B12" i="3"/>
  <c r="C12" i="3"/>
  <c r="D12" i="3"/>
  <c r="E12" i="3"/>
  <c r="F12" i="3"/>
  <c r="G12" i="3"/>
  <c r="H12" i="3"/>
  <c r="I12" i="3"/>
  <c r="J12" i="3"/>
  <c r="K12" i="3"/>
  <c r="L12" i="3"/>
  <c r="M12" i="3"/>
  <c r="N12" i="3"/>
  <c r="O12" i="3"/>
  <c r="P12" i="3"/>
  <c r="Q12" i="3"/>
  <c r="R12" i="3"/>
  <c r="S12" i="3"/>
  <c r="T12" i="3"/>
  <c r="U12" i="3"/>
  <c r="V12" i="3"/>
  <c r="W12" i="3"/>
  <c r="X12" i="3"/>
  <c r="Y12" i="3"/>
  <c r="Z12" i="3"/>
  <c r="AA12" i="3"/>
  <c r="AB12" i="3"/>
  <c r="AC12" i="3"/>
  <c r="AD12" i="3"/>
  <c r="AE12" i="3"/>
  <c r="A12" i="3"/>
  <c r="B14" i="4"/>
  <c r="C14"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14" i="4"/>
  <c r="B11" i="3"/>
  <c r="C11" i="3"/>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11" i="3"/>
  <c r="B13"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13" i="4"/>
  <c r="B13" i="5"/>
  <c r="C13" i="5"/>
  <c r="D13" i="5"/>
  <c r="E13" i="5"/>
  <c r="F13" i="5"/>
  <c r="G13" i="5"/>
  <c r="H13" i="5"/>
  <c r="I13" i="5"/>
  <c r="J13" i="5"/>
  <c r="K13" i="5"/>
  <c r="L13" i="5"/>
  <c r="M13" i="5"/>
  <c r="N13" i="5"/>
  <c r="O13" i="5"/>
  <c r="P13" i="5"/>
  <c r="Q13" i="5"/>
  <c r="R13" i="5"/>
  <c r="S13" i="5"/>
  <c r="T13" i="5"/>
  <c r="U13" i="5"/>
  <c r="V13" i="5"/>
  <c r="W13" i="5"/>
  <c r="X13" i="5"/>
  <c r="Y13" i="5"/>
  <c r="Z13" i="5"/>
  <c r="AA13" i="5"/>
  <c r="AB13" i="5"/>
  <c r="AC13" i="5"/>
  <c r="AD13" i="5"/>
  <c r="AE13" i="5"/>
  <c r="A13" i="5"/>
  <c r="B12"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12" i="4"/>
  <c r="B11" i="4"/>
  <c r="C11"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11" i="4"/>
  <c r="B12" i="5"/>
  <c r="C12" i="5"/>
  <c r="D12" i="5"/>
  <c r="E12" i="5"/>
  <c r="F12" i="5"/>
  <c r="G12" i="5"/>
  <c r="H12" i="5"/>
  <c r="I12" i="5"/>
  <c r="J12" i="5"/>
  <c r="K12" i="5"/>
  <c r="L12" i="5"/>
  <c r="M12" i="5"/>
  <c r="N12" i="5"/>
  <c r="O12" i="5"/>
  <c r="P12" i="5"/>
  <c r="Q12" i="5"/>
  <c r="R12" i="5"/>
  <c r="S12" i="5"/>
  <c r="T12" i="5"/>
  <c r="U12" i="5"/>
  <c r="V12" i="5"/>
  <c r="W12" i="5"/>
  <c r="X12" i="5"/>
  <c r="Y12" i="5"/>
  <c r="Z12" i="5"/>
  <c r="AA12" i="5"/>
  <c r="AB12" i="5"/>
  <c r="AC12" i="5"/>
  <c r="AD12" i="5"/>
  <c r="AE12" i="5"/>
  <c r="A12" i="5"/>
  <c r="B11"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A11" i="5"/>
  <c r="B10" i="4"/>
  <c r="C10"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10" i="4"/>
  <c r="B10" i="3"/>
  <c r="C10" i="3"/>
  <c r="D10" i="3"/>
  <c r="E10" i="3"/>
  <c r="F10" i="3"/>
  <c r="G10" i="3"/>
  <c r="H10" i="3"/>
  <c r="I10" i="3"/>
  <c r="J10" i="3"/>
  <c r="K10" i="3"/>
  <c r="L10" i="3"/>
  <c r="M10" i="3"/>
  <c r="N10" i="3"/>
  <c r="O10" i="3"/>
  <c r="P10" i="3"/>
  <c r="Q10" i="3"/>
  <c r="R10" i="3"/>
  <c r="S10" i="3"/>
  <c r="T10" i="3"/>
  <c r="U10" i="3"/>
  <c r="V10" i="3"/>
  <c r="W10" i="3"/>
  <c r="X10" i="3"/>
  <c r="Y10" i="3"/>
  <c r="Z10" i="3"/>
  <c r="AA10" i="3"/>
  <c r="AB10" i="3"/>
  <c r="AC10" i="3"/>
  <c r="AD10" i="3"/>
  <c r="AE10" i="3"/>
  <c r="A10" i="3"/>
  <c r="B10"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A10" i="5"/>
  <c r="B9" i="5"/>
  <c r="C9" i="5"/>
  <c r="D9" i="5"/>
  <c r="E9" i="5"/>
  <c r="F9" i="5"/>
  <c r="G9" i="5"/>
  <c r="H9" i="5"/>
  <c r="I9" i="5"/>
  <c r="J9" i="5"/>
  <c r="K9" i="5"/>
  <c r="L9" i="5"/>
  <c r="M9" i="5"/>
  <c r="N9" i="5"/>
  <c r="O9" i="5"/>
  <c r="P9" i="5"/>
  <c r="Q9" i="5"/>
  <c r="R9" i="5"/>
  <c r="S9" i="5"/>
  <c r="T9" i="5"/>
  <c r="U9" i="5"/>
  <c r="V9" i="5"/>
  <c r="W9" i="5"/>
  <c r="X9" i="5"/>
  <c r="Y9" i="5"/>
  <c r="Z9" i="5"/>
  <c r="AA9" i="5"/>
  <c r="AB9" i="5"/>
  <c r="AC9" i="5"/>
  <c r="AD9" i="5"/>
  <c r="AE9" i="5"/>
  <c r="A9" i="5"/>
  <c r="B8" i="5"/>
  <c r="C8" i="5"/>
  <c r="D8" i="5"/>
  <c r="E8" i="5"/>
  <c r="F8" i="5"/>
  <c r="G8" i="5"/>
  <c r="H8" i="5"/>
  <c r="I8" i="5"/>
  <c r="J8" i="5"/>
  <c r="K8" i="5"/>
  <c r="L8" i="5"/>
  <c r="M8" i="5"/>
  <c r="N8" i="5"/>
  <c r="O8" i="5"/>
  <c r="P8" i="5"/>
  <c r="Q8" i="5"/>
  <c r="R8" i="5"/>
  <c r="S8" i="5"/>
  <c r="T8" i="5"/>
  <c r="U8" i="5"/>
  <c r="V8" i="5"/>
  <c r="W8" i="5"/>
  <c r="X8" i="5"/>
  <c r="Y8" i="5"/>
  <c r="Z8" i="5"/>
  <c r="AA8" i="5"/>
  <c r="AB8" i="5"/>
  <c r="AC8" i="5"/>
  <c r="AD8" i="5"/>
  <c r="AE8" i="5"/>
  <c r="A8" i="5"/>
  <c r="B9" i="3"/>
  <c r="C9" i="3"/>
  <c r="D9" i="3"/>
  <c r="E9" i="3"/>
  <c r="F9" i="3"/>
  <c r="G9" i="3"/>
  <c r="H9" i="3"/>
  <c r="I9" i="3"/>
  <c r="J9" i="3"/>
  <c r="K9" i="3"/>
  <c r="L9" i="3"/>
  <c r="M9" i="3"/>
  <c r="N9" i="3"/>
  <c r="O9" i="3"/>
  <c r="P9" i="3"/>
  <c r="Q9" i="3"/>
  <c r="R9" i="3"/>
  <c r="S9" i="3"/>
  <c r="T9" i="3"/>
  <c r="U9" i="3"/>
  <c r="V9" i="3"/>
  <c r="W9" i="3"/>
  <c r="X9" i="3"/>
  <c r="Y9" i="3"/>
  <c r="Z9" i="3"/>
  <c r="AA9" i="3"/>
  <c r="AB9" i="3"/>
  <c r="AC9" i="3"/>
  <c r="AD9" i="3"/>
  <c r="AE9" i="3"/>
  <c r="A9" i="3"/>
  <c r="B7" i="5"/>
  <c r="C7" i="5"/>
  <c r="D7" i="5"/>
  <c r="E7" i="5"/>
  <c r="F7" i="5"/>
  <c r="G7" i="5"/>
  <c r="H7" i="5"/>
  <c r="I7" i="5"/>
  <c r="J7" i="5"/>
  <c r="K7" i="5"/>
  <c r="L7" i="5"/>
  <c r="M7" i="5"/>
  <c r="N7" i="5"/>
  <c r="O7" i="5"/>
  <c r="P7" i="5"/>
  <c r="Q7" i="5"/>
  <c r="R7" i="5"/>
  <c r="S7" i="5"/>
  <c r="T7" i="5"/>
  <c r="U7" i="5"/>
  <c r="V7" i="5"/>
  <c r="W7" i="5"/>
  <c r="X7" i="5"/>
  <c r="Y7" i="5"/>
  <c r="Z7" i="5"/>
  <c r="AA7" i="5"/>
  <c r="AB7" i="5"/>
  <c r="AC7" i="5"/>
  <c r="AD7" i="5"/>
  <c r="AE7" i="5"/>
  <c r="A7" i="5"/>
  <c r="B6" i="5"/>
  <c r="C6" i="5"/>
  <c r="D6" i="5"/>
  <c r="E6" i="5"/>
  <c r="F6" i="5"/>
  <c r="G6" i="5"/>
  <c r="H6" i="5"/>
  <c r="I6" i="5"/>
  <c r="J6" i="5"/>
  <c r="K6" i="5"/>
  <c r="L6" i="5"/>
  <c r="M6" i="5"/>
  <c r="N6" i="5"/>
  <c r="O6" i="5"/>
  <c r="P6" i="5"/>
  <c r="Q6" i="5"/>
  <c r="R6" i="5"/>
  <c r="S6" i="5"/>
  <c r="T6" i="5"/>
  <c r="U6" i="5"/>
  <c r="V6" i="5"/>
  <c r="W6" i="5"/>
  <c r="X6" i="5"/>
  <c r="Y6" i="5"/>
  <c r="Z6" i="5"/>
  <c r="AA6" i="5"/>
  <c r="AB6" i="5"/>
  <c r="AC6" i="5"/>
  <c r="AD6" i="5"/>
  <c r="AE6" i="5"/>
  <c r="A6" i="5"/>
  <c r="B8" i="3"/>
  <c r="C8" i="3"/>
  <c r="D8" i="3"/>
  <c r="E8" i="3"/>
  <c r="F8" i="3"/>
  <c r="G8" i="3"/>
  <c r="H8" i="3"/>
  <c r="I8" i="3"/>
  <c r="J8" i="3"/>
  <c r="K8" i="3"/>
  <c r="L8" i="3"/>
  <c r="M8" i="3"/>
  <c r="N8" i="3"/>
  <c r="O8" i="3"/>
  <c r="P8" i="3"/>
  <c r="Q8" i="3"/>
  <c r="R8" i="3"/>
  <c r="S8" i="3"/>
  <c r="T8" i="3"/>
  <c r="U8" i="3"/>
  <c r="V8" i="3"/>
  <c r="W8" i="3"/>
  <c r="X8" i="3"/>
  <c r="Y8" i="3"/>
  <c r="Z8" i="3"/>
  <c r="AA8" i="3"/>
  <c r="AB8" i="3"/>
  <c r="AC8" i="3"/>
  <c r="AD8" i="3"/>
  <c r="AE8" i="3"/>
  <c r="A8" i="3"/>
  <c r="B9" i="4"/>
  <c r="C9" i="4"/>
  <c r="D9" i="4"/>
  <c r="E9" i="4"/>
  <c r="F9" i="4"/>
  <c r="G9" i="4"/>
  <c r="H9" i="4"/>
  <c r="I9" i="4"/>
  <c r="J9" i="4"/>
  <c r="K9" i="4"/>
  <c r="L9" i="4"/>
  <c r="M9" i="4"/>
  <c r="N9" i="4"/>
  <c r="O9" i="4"/>
  <c r="P9" i="4"/>
  <c r="Q9" i="4"/>
  <c r="R9" i="4"/>
  <c r="S9" i="4"/>
  <c r="T9" i="4"/>
  <c r="U9" i="4"/>
  <c r="V9" i="4"/>
  <c r="W9" i="4"/>
  <c r="X9" i="4"/>
  <c r="Y9" i="4"/>
  <c r="Z9" i="4"/>
  <c r="AA9" i="4"/>
  <c r="AB9" i="4"/>
  <c r="AC9" i="4"/>
  <c r="AD9" i="4"/>
  <c r="AE9" i="4"/>
  <c r="A9" i="4"/>
  <c r="B8" i="4"/>
  <c r="C8" i="4"/>
  <c r="D8" i="4"/>
  <c r="E8" i="4"/>
  <c r="F8" i="4"/>
  <c r="G8" i="4"/>
  <c r="H8" i="4"/>
  <c r="I8" i="4"/>
  <c r="J8" i="4"/>
  <c r="K8" i="4"/>
  <c r="L8" i="4"/>
  <c r="M8" i="4"/>
  <c r="N8" i="4"/>
  <c r="O8" i="4"/>
  <c r="P8" i="4"/>
  <c r="Q8" i="4"/>
  <c r="R8" i="4"/>
  <c r="S8" i="4"/>
  <c r="T8" i="4"/>
  <c r="U8" i="4"/>
  <c r="V8" i="4"/>
  <c r="W8" i="4"/>
  <c r="X8" i="4"/>
  <c r="Y8" i="4"/>
  <c r="Z8" i="4"/>
  <c r="AA8" i="4"/>
  <c r="AB8" i="4"/>
  <c r="AC8" i="4"/>
  <c r="AD8" i="4"/>
  <c r="AE8" i="4"/>
  <c r="A8" i="4"/>
  <c r="B7" i="4"/>
  <c r="C7" i="4"/>
  <c r="D7" i="4"/>
  <c r="E7" i="4"/>
  <c r="F7" i="4"/>
  <c r="G7" i="4"/>
  <c r="H7" i="4"/>
  <c r="I7" i="4"/>
  <c r="J7" i="4"/>
  <c r="K7" i="4"/>
  <c r="L7" i="4"/>
  <c r="M7" i="4"/>
  <c r="N7" i="4"/>
  <c r="O7" i="4"/>
  <c r="P7" i="4"/>
  <c r="Q7" i="4"/>
  <c r="R7" i="4"/>
  <c r="S7" i="4"/>
  <c r="T7" i="4"/>
  <c r="U7" i="4"/>
  <c r="V7" i="4"/>
  <c r="W7" i="4"/>
  <c r="X7" i="4"/>
  <c r="Y7" i="4"/>
  <c r="Z7" i="4"/>
  <c r="AA7" i="4"/>
  <c r="AB7" i="4"/>
  <c r="AC7" i="4"/>
  <c r="AD7" i="4"/>
  <c r="AE7" i="4"/>
  <c r="A7" i="4"/>
  <c r="B7" i="3"/>
  <c r="C7" i="3"/>
  <c r="D7" i="3"/>
  <c r="E7" i="3"/>
  <c r="F7" i="3"/>
  <c r="G7" i="3"/>
  <c r="H7" i="3"/>
  <c r="I7" i="3"/>
  <c r="J7" i="3"/>
  <c r="K7" i="3"/>
  <c r="L7" i="3"/>
  <c r="M7" i="3"/>
  <c r="N7" i="3"/>
  <c r="O7" i="3"/>
  <c r="P7" i="3"/>
  <c r="Q7" i="3"/>
  <c r="R7" i="3"/>
  <c r="S7" i="3"/>
  <c r="T7" i="3"/>
  <c r="U7" i="3"/>
  <c r="V7" i="3"/>
  <c r="W7" i="3"/>
  <c r="X7" i="3"/>
  <c r="Y7" i="3"/>
  <c r="Z7" i="3"/>
  <c r="AA7" i="3"/>
  <c r="AB7" i="3"/>
  <c r="AC7" i="3"/>
  <c r="AD7" i="3"/>
  <c r="AE7" i="3"/>
  <c r="A7" i="3"/>
  <c r="B6" i="3"/>
  <c r="C6" i="3"/>
  <c r="D6" i="3"/>
  <c r="E6" i="3"/>
  <c r="F6" i="3"/>
  <c r="G6" i="3"/>
  <c r="H6" i="3"/>
  <c r="I6" i="3"/>
  <c r="J6" i="3"/>
  <c r="K6" i="3"/>
  <c r="L6" i="3"/>
  <c r="M6" i="3"/>
  <c r="N6" i="3"/>
  <c r="O6" i="3"/>
  <c r="P6" i="3"/>
  <c r="Q6" i="3"/>
  <c r="R6" i="3"/>
  <c r="S6" i="3"/>
  <c r="T6" i="3"/>
  <c r="U6" i="3"/>
  <c r="V6" i="3"/>
  <c r="W6" i="3"/>
  <c r="X6" i="3"/>
  <c r="Y6" i="3"/>
  <c r="Z6" i="3"/>
  <c r="AA6" i="3"/>
  <c r="AB6" i="3"/>
  <c r="AC6" i="3"/>
  <c r="AD6" i="3"/>
  <c r="AE6" i="3"/>
  <c r="A6" i="3"/>
  <c r="B6" i="4"/>
  <c r="C6" i="4"/>
  <c r="D6" i="4"/>
  <c r="E6" i="4"/>
  <c r="F6" i="4"/>
  <c r="G6" i="4"/>
  <c r="H6" i="4"/>
  <c r="I6" i="4"/>
  <c r="J6" i="4"/>
  <c r="K6" i="4"/>
  <c r="L6" i="4"/>
  <c r="M6" i="4"/>
  <c r="N6" i="4"/>
  <c r="O6" i="4"/>
  <c r="P6" i="4"/>
  <c r="Q6" i="4"/>
  <c r="R6" i="4"/>
  <c r="S6" i="4"/>
  <c r="T6" i="4"/>
  <c r="U6" i="4"/>
  <c r="V6" i="4"/>
  <c r="W6" i="4"/>
  <c r="X6" i="4"/>
  <c r="Y6" i="4"/>
  <c r="Z6" i="4"/>
  <c r="AA6" i="4"/>
  <c r="AB6" i="4"/>
  <c r="AC6" i="4"/>
  <c r="AD6" i="4"/>
  <c r="AE6" i="4"/>
  <c r="A6" i="4"/>
  <c r="C93" i="1"/>
  <c r="D93" i="1"/>
  <c r="E93" i="1"/>
  <c r="F93" i="1"/>
  <c r="G93" i="1"/>
  <c r="H93" i="1"/>
  <c r="I93" i="1"/>
  <c r="J93" i="1"/>
  <c r="K93" i="1"/>
  <c r="L93" i="1"/>
  <c r="M93" i="1"/>
  <c r="N93" i="1"/>
  <c r="O93" i="1"/>
  <c r="P93" i="1"/>
  <c r="Q93" i="1"/>
  <c r="R93" i="1"/>
  <c r="S93" i="1"/>
  <c r="T93" i="1"/>
  <c r="U93" i="1"/>
  <c r="V93" i="1"/>
  <c r="W93" i="1"/>
  <c r="X93" i="1"/>
  <c r="Y93" i="1"/>
  <c r="Z93" i="1"/>
  <c r="AA93" i="1"/>
  <c r="AB93" i="1"/>
  <c r="AC93" i="1"/>
  <c r="AD93" i="1"/>
  <c r="AE93" i="1"/>
  <c r="C91" i="1"/>
  <c r="D91" i="1"/>
  <c r="E91" i="1"/>
  <c r="F91" i="1"/>
  <c r="G91" i="1"/>
  <c r="H91" i="1"/>
  <c r="I91" i="1"/>
  <c r="J91" i="1"/>
  <c r="K91" i="1"/>
  <c r="L91" i="1"/>
  <c r="M91" i="1"/>
  <c r="N91" i="1"/>
  <c r="O91" i="1"/>
  <c r="P91" i="1"/>
  <c r="Q91" i="1"/>
  <c r="R91" i="1"/>
  <c r="S91" i="1"/>
  <c r="T91" i="1"/>
  <c r="U91" i="1"/>
  <c r="V91" i="1"/>
  <c r="W91" i="1"/>
  <c r="X91" i="1"/>
  <c r="Y91" i="1"/>
  <c r="Z91" i="1"/>
  <c r="AA91" i="1"/>
  <c r="AB91" i="1"/>
  <c r="AC91" i="1"/>
  <c r="AD91" i="1"/>
  <c r="AE91" i="1"/>
  <c r="C89" i="1"/>
  <c r="D89" i="1"/>
  <c r="E89" i="1"/>
  <c r="F89" i="1"/>
  <c r="G89" i="1"/>
  <c r="H89" i="1"/>
  <c r="I89" i="1"/>
  <c r="J89" i="1"/>
  <c r="K89" i="1"/>
  <c r="L89" i="1"/>
  <c r="M89" i="1"/>
  <c r="N89" i="1"/>
  <c r="O89" i="1"/>
  <c r="P89" i="1"/>
  <c r="Q89" i="1"/>
  <c r="R89" i="1"/>
  <c r="S89" i="1"/>
  <c r="T89" i="1"/>
  <c r="U89" i="1"/>
  <c r="V89" i="1"/>
  <c r="W89" i="1"/>
  <c r="X89" i="1"/>
  <c r="Y89" i="1"/>
  <c r="Z89" i="1"/>
  <c r="AA89" i="1"/>
  <c r="AB89" i="1"/>
  <c r="AC89" i="1"/>
  <c r="AD89" i="1"/>
  <c r="AE89" i="1"/>
  <c r="C87" i="1"/>
  <c r="D87" i="1"/>
  <c r="E87" i="1"/>
  <c r="F87" i="1"/>
  <c r="G87" i="1"/>
  <c r="H87" i="1"/>
  <c r="I87" i="1"/>
  <c r="J87" i="1"/>
  <c r="K87" i="1"/>
  <c r="L87" i="1"/>
  <c r="M87" i="1"/>
  <c r="N87" i="1"/>
  <c r="O87" i="1"/>
  <c r="P87" i="1"/>
  <c r="Q87" i="1"/>
  <c r="R87" i="1"/>
  <c r="S87" i="1"/>
  <c r="T87" i="1"/>
  <c r="U87" i="1"/>
  <c r="V87" i="1"/>
  <c r="W87" i="1"/>
  <c r="X87" i="1"/>
  <c r="Y87" i="1"/>
  <c r="Z87" i="1"/>
  <c r="AA87" i="1"/>
  <c r="AB87" i="1"/>
  <c r="AC87" i="1"/>
  <c r="AD87" i="1"/>
  <c r="AE87" i="1"/>
  <c r="C86" i="1"/>
  <c r="C96" i="1" s="1"/>
  <c r="D86" i="1"/>
  <c r="D96" i="1" s="1"/>
  <c r="E86" i="1"/>
  <c r="E96" i="1" s="1"/>
  <c r="F86" i="1"/>
  <c r="F96" i="1" s="1"/>
  <c r="G86" i="1"/>
  <c r="G96" i="1" s="1"/>
  <c r="H86" i="1"/>
  <c r="H96" i="1" s="1"/>
  <c r="I86" i="1"/>
  <c r="I96" i="1" s="1"/>
  <c r="J86" i="1"/>
  <c r="J96" i="1" s="1"/>
  <c r="K86" i="1"/>
  <c r="K96" i="1" s="1"/>
  <c r="L86" i="1"/>
  <c r="L96" i="1" s="1"/>
  <c r="M86" i="1"/>
  <c r="M96" i="1" s="1"/>
  <c r="N86" i="1"/>
  <c r="N96" i="1" s="1"/>
  <c r="O86" i="1"/>
  <c r="O96" i="1" s="1"/>
  <c r="P86" i="1"/>
  <c r="P96" i="1" s="1"/>
  <c r="Q86" i="1"/>
  <c r="Q96" i="1" s="1"/>
  <c r="R86" i="1"/>
  <c r="R96" i="1" s="1"/>
  <c r="S86" i="1"/>
  <c r="S96" i="1" s="1"/>
  <c r="T86" i="1"/>
  <c r="T96" i="1" s="1"/>
  <c r="U86" i="1"/>
  <c r="U96" i="1" s="1"/>
  <c r="V86" i="1"/>
  <c r="V96" i="1" s="1"/>
  <c r="W86" i="1"/>
  <c r="W96" i="1" s="1"/>
  <c r="X86" i="1"/>
  <c r="X96" i="1" s="1"/>
  <c r="Y86" i="1"/>
  <c r="Y96" i="1" s="1"/>
  <c r="Z86" i="1"/>
  <c r="Z96" i="1" s="1"/>
  <c r="AA86" i="1"/>
  <c r="AA96" i="1" s="1"/>
  <c r="AB86" i="1"/>
  <c r="AB96" i="1" s="1"/>
  <c r="AC86" i="1"/>
  <c r="AC96" i="1" s="1"/>
  <c r="AD86" i="1"/>
  <c r="AD96" i="1" s="1"/>
  <c r="AE86" i="1"/>
  <c r="AE96" i="1" s="1"/>
  <c r="B86" i="1"/>
  <c r="B96" i="1" s="1"/>
  <c r="B93" i="1"/>
  <c r="B91" i="1"/>
  <c r="B89" i="1"/>
  <c r="B87" i="1"/>
  <c r="B39" i="5" l="1"/>
  <c r="AA41" i="5"/>
  <c r="O40" i="5"/>
  <c r="C39" i="5"/>
  <c r="C43" i="4"/>
  <c r="AB38" i="3"/>
  <c r="AD39" i="4"/>
  <c r="R39" i="4"/>
  <c r="F40" i="4"/>
  <c r="AB45" i="4"/>
  <c r="O40" i="4"/>
  <c r="C39" i="4"/>
  <c r="C44" i="4" s="1"/>
  <c r="Q41" i="5"/>
  <c r="AA41" i="4"/>
  <c r="Q45" i="4"/>
  <c r="F38" i="3"/>
  <c r="D37" i="3"/>
  <c r="E37" i="3"/>
  <c r="AA45" i="4"/>
  <c r="AE40" i="3"/>
  <c r="G40" i="3"/>
  <c r="AC40" i="4"/>
  <c r="E45" i="4"/>
  <c r="E46" i="4" s="1"/>
  <c r="G42" i="3"/>
  <c r="S47" i="3"/>
  <c r="F40" i="3"/>
  <c r="AD41" i="4"/>
  <c r="AD42" i="4" s="1"/>
  <c r="AA40" i="4"/>
  <c r="AD37" i="3"/>
  <c r="R38" i="3"/>
  <c r="B47" i="3"/>
  <c r="AC43" i="5"/>
  <c r="S37" i="3"/>
  <c r="Z38" i="3"/>
  <c r="AE43" i="4"/>
  <c r="AB40" i="3"/>
  <c r="AE44" i="3"/>
  <c r="N38" i="3"/>
  <c r="AB41" i="4"/>
  <c r="D41" i="4"/>
  <c r="O41" i="5"/>
  <c r="P45" i="4"/>
  <c r="AD45" i="4"/>
  <c r="AD46" i="4" s="1"/>
  <c r="E39" i="4"/>
  <c r="AC41" i="4"/>
  <c r="Q41" i="4"/>
  <c r="E41" i="4"/>
  <c r="F40" i="5"/>
  <c r="R40" i="4"/>
  <c r="R35" i="4" s="1"/>
  <c r="AD44" i="3"/>
  <c r="F43" i="5"/>
  <c r="C45" i="5"/>
  <c r="C46" i="5" s="1"/>
  <c r="AD43" i="5"/>
  <c r="E43" i="5"/>
  <c r="E40" i="5"/>
  <c r="AC45" i="5"/>
  <c r="AB39" i="5"/>
  <c r="D43" i="5"/>
  <c r="AB43" i="5"/>
  <c r="AC39" i="5"/>
  <c r="AE45" i="5"/>
  <c r="AA43" i="5"/>
  <c r="B45" i="5"/>
  <c r="AE39" i="5"/>
  <c r="Z45" i="5"/>
  <c r="N41" i="5"/>
  <c r="B40" i="5"/>
  <c r="Z41" i="5"/>
  <c r="N40" i="5"/>
  <c r="R43" i="5"/>
  <c r="Q40" i="5"/>
  <c r="G37" i="3"/>
  <c r="S40" i="3"/>
  <c r="N37" i="3"/>
  <c r="R37" i="3"/>
  <c r="Z47" i="3"/>
  <c r="B42" i="3"/>
  <c r="AD47" i="3"/>
  <c r="AB37" i="3"/>
  <c r="Z37" i="3"/>
  <c r="S38" i="3"/>
  <c r="S35" i="3" s="1"/>
  <c r="P44" i="3"/>
  <c r="B38" i="3"/>
  <c r="N42" i="3"/>
  <c r="Z42" i="3"/>
  <c r="AE38" i="3"/>
  <c r="S44" i="3"/>
  <c r="G38" i="3"/>
  <c r="D44" i="3"/>
  <c r="R42" i="3"/>
  <c r="B37" i="3"/>
  <c r="N47" i="3"/>
  <c r="F39" i="4"/>
  <c r="F35" i="4" s="1"/>
  <c r="AC45" i="4"/>
  <c r="E43" i="4"/>
  <c r="Z40" i="4"/>
  <c r="N45" i="4"/>
  <c r="B40" i="4"/>
  <c r="Z39" i="4"/>
  <c r="B43" i="4"/>
  <c r="P39" i="4"/>
  <c r="AD40" i="4"/>
  <c r="AD35" i="4" s="1"/>
  <c r="Q43" i="4"/>
  <c r="R41" i="4"/>
  <c r="R42" i="4" s="1"/>
  <c r="R43" i="4"/>
  <c r="AA39" i="4"/>
  <c r="AA43" i="4"/>
  <c r="AC39" i="4"/>
  <c r="AC43" i="4"/>
  <c r="AB40" i="4"/>
  <c r="P43" i="4"/>
  <c r="D40" i="4"/>
  <c r="AD43" i="4"/>
  <c r="F45" i="4"/>
  <c r="O43" i="4"/>
  <c r="C41" i="4"/>
  <c r="F41" i="4"/>
  <c r="Q40" i="4"/>
  <c r="C40" i="4"/>
  <c r="C45" i="4"/>
  <c r="C46" i="4" s="1"/>
  <c r="O39" i="4"/>
  <c r="E40" i="4"/>
  <c r="O41" i="4"/>
  <c r="O45" i="4"/>
  <c r="N45" i="5"/>
  <c r="N39" i="5"/>
  <c r="P45" i="5"/>
  <c r="D41" i="5"/>
  <c r="C40" i="5"/>
  <c r="F42" i="3"/>
  <c r="AC40" i="3"/>
  <c r="Q40" i="3"/>
  <c r="E44" i="3"/>
  <c r="N44" i="3"/>
  <c r="Z41" i="4"/>
  <c r="Z42" i="4" s="1"/>
  <c r="N39" i="4"/>
  <c r="N40" i="4"/>
  <c r="B45" i="4"/>
  <c r="Z45" i="4"/>
  <c r="N43" i="4"/>
  <c r="B39" i="4"/>
  <c r="AB41" i="5"/>
  <c r="O45" i="5"/>
  <c r="AC40" i="5"/>
  <c r="Z39" i="5"/>
  <c r="B41" i="5"/>
  <c r="O43" i="5"/>
  <c r="AA45" i="5"/>
  <c r="E45" i="5"/>
  <c r="O39" i="5"/>
  <c r="C41" i="5"/>
  <c r="P43" i="5"/>
  <c r="Q45" i="5"/>
  <c r="E39" i="5"/>
  <c r="AA40" i="5"/>
  <c r="C43" i="5"/>
  <c r="C44" i="5" s="1"/>
  <c r="Q43" i="5"/>
  <c r="P41" i="5"/>
  <c r="D45" i="5"/>
  <c r="P40" i="5"/>
  <c r="AB40" i="5"/>
  <c r="P39" i="5"/>
  <c r="E41" i="5"/>
  <c r="G45" i="5"/>
  <c r="S42" i="3"/>
  <c r="S43" i="3" s="1"/>
  <c r="AE37" i="3"/>
  <c r="G47" i="3"/>
  <c r="AE42" i="3"/>
  <c r="AE40" i="5"/>
  <c r="S45" i="5"/>
  <c r="G39" i="5"/>
  <c r="N40" i="3"/>
  <c r="G44" i="3"/>
  <c r="R40" i="3"/>
  <c r="F37" i="3"/>
  <c r="Z44" i="3"/>
  <c r="B44" i="3"/>
  <c r="AD40" i="3"/>
  <c r="R47" i="3"/>
  <c r="F47" i="3"/>
  <c r="E38" i="3"/>
  <c r="E40" i="3"/>
  <c r="Q44" i="3"/>
  <c r="AB44" i="3"/>
  <c r="D40" i="3"/>
  <c r="P37" i="3"/>
  <c r="AC44" i="3"/>
  <c r="D38" i="3"/>
  <c r="Q37" i="3"/>
  <c r="P38" i="3"/>
  <c r="P40" i="3"/>
  <c r="Q38" i="3"/>
  <c r="AC38" i="3"/>
  <c r="Z43" i="4"/>
  <c r="AA44" i="3"/>
  <c r="O44" i="3"/>
  <c r="C44" i="3"/>
  <c r="AD42" i="3"/>
  <c r="R44" i="3"/>
  <c r="F44" i="3"/>
  <c r="AC37" i="3"/>
  <c r="AE47" i="3"/>
  <c r="AB47" i="3"/>
  <c r="AB48" i="3" s="1"/>
  <c r="P47" i="3"/>
  <c r="D47" i="3"/>
  <c r="AD38" i="3"/>
  <c r="Z40" i="3"/>
  <c r="B40" i="3"/>
  <c r="B41" i="4"/>
  <c r="AC47" i="3"/>
  <c r="Q47" i="3"/>
  <c r="E47" i="3"/>
  <c r="H42" i="3"/>
  <c r="N41" i="4"/>
  <c r="F43" i="4"/>
  <c r="Q39" i="4"/>
  <c r="R45" i="4"/>
  <c r="S40" i="4"/>
  <c r="T40" i="5"/>
  <c r="H39" i="5"/>
  <c r="I38" i="3"/>
  <c r="T38" i="3"/>
  <c r="H40" i="3"/>
  <c r="T37" i="3"/>
  <c r="H38" i="3"/>
  <c r="S45" i="4"/>
  <c r="S39" i="4"/>
  <c r="G40" i="4"/>
  <c r="T45" i="5"/>
  <c r="H45" i="5"/>
  <c r="H41" i="5"/>
  <c r="T41" i="5"/>
  <c r="H43" i="5"/>
  <c r="T43" i="5"/>
  <c r="J47" i="3"/>
  <c r="I42" i="3"/>
  <c r="AB39" i="4"/>
  <c r="D43" i="4"/>
  <c r="P40" i="4"/>
  <c r="AB43" i="4"/>
  <c r="D39" i="4"/>
  <c r="P41" i="4"/>
  <c r="D45" i="4"/>
  <c r="AE41" i="5"/>
  <c r="S43" i="5"/>
  <c r="AE41" i="4"/>
  <c r="G41" i="4"/>
  <c r="H40" i="4"/>
  <c r="AE45" i="4"/>
  <c r="G45" i="4"/>
  <c r="AD40" i="5"/>
  <c r="AC41" i="5"/>
  <c r="D39" i="5"/>
  <c r="D40" i="5"/>
  <c r="Q39" i="5"/>
  <c r="S40" i="5"/>
  <c r="G41" i="5"/>
  <c r="AA39" i="5"/>
  <c r="AB45" i="5"/>
  <c r="AB46" i="5" s="1"/>
  <c r="R40" i="5"/>
  <c r="AD45" i="5"/>
  <c r="R45" i="5"/>
  <c r="F45" i="5"/>
  <c r="V39" i="4"/>
  <c r="J39" i="4"/>
  <c r="W38" i="3"/>
  <c r="U42" i="3"/>
  <c r="V38" i="3"/>
  <c r="J45" i="5"/>
  <c r="I39" i="5"/>
  <c r="W45" i="5"/>
  <c r="K41" i="5"/>
  <c r="V45" i="5"/>
  <c r="J41" i="5"/>
  <c r="U39" i="5"/>
  <c r="I45" i="5"/>
  <c r="W39" i="5"/>
  <c r="K45" i="5"/>
  <c r="V39" i="5"/>
  <c r="U41" i="5"/>
  <c r="J39" i="5"/>
  <c r="S39" i="5"/>
  <c r="T39" i="5"/>
  <c r="G40" i="5"/>
  <c r="S41" i="5"/>
  <c r="G43" i="5"/>
  <c r="AE43" i="5"/>
  <c r="H40" i="5"/>
  <c r="T44" i="3"/>
  <c r="V42" i="3"/>
  <c r="J38" i="3"/>
  <c r="W42" i="3"/>
  <c r="T47" i="3"/>
  <c r="I47" i="3"/>
  <c r="T42" i="3"/>
  <c r="H47" i="3"/>
  <c r="H37" i="3"/>
  <c r="K39" i="5"/>
  <c r="Y43" i="5"/>
  <c r="W41" i="5"/>
  <c r="X41" i="5"/>
  <c r="L41" i="5"/>
  <c r="I41" i="5"/>
  <c r="V41" i="5"/>
  <c r="U45" i="5"/>
  <c r="V40" i="5"/>
  <c r="J40" i="5"/>
  <c r="X45" i="5"/>
  <c r="I40" i="5"/>
  <c r="U40" i="5"/>
  <c r="I43" i="5"/>
  <c r="U43" i="5"/>
  <c r="Y39" i="5"/>
  <c r="M41" i="5"/>
  <c r="J43" i="5"/>
  <c r="V43" i="5"/>
  <c r="Y45" i="5"/>
  <c r="W40" i="5"/>
  <c r="W43" i="5"/>
  <c r="M39" i="5"/>
  <c r="M45" i="5"/>
  <c r="K40" i="5"/>
  <c r="K43" i="5"/>
  <c r="F39" i="5"/>
  <c r="R39" i="5"/>
  <c r="AD39" i="5"/>
  <c r="L40" i="5"/>
  <c r="X40" i="5"/>
  <c r="F41" i="5"/>
  <c r="R41" i="5"/>
  <c r="AD41" i="5"/>
  <c r="L43" i="5"/>
  <c r="X43" i="5"/>
  <c r="X39" i="5"/>
  <c r="L45" i="5"/>
  <c r="Y41" i="5"/>
  <c r="Y40" i="5"/>
  <c r="L39" i="5"/>
  <c r="M40" i="5"/>
  <c r="M43" i="5"/>
  <c r="Z40" i="5"/>
  <c r="B43" i="5"/>
  <c r="N43" i="5"/>
  <c r="Z43" i="5"/>
  <c r="T40" i="3"/>
  <c r="H44" i="3"/>
  <c r="W47" i="3"/>
  <c r="K38" i="3"/>
  <c r="V47" i="3"/>
  <c r="J42" i="3"/>
  <c r="AE40" i="4"/>
  <c r="S41" i="4"/>
  <c r="G43" i="4"/>
  <c r="T40" i="4"/>
  <c r="H43" i="4"/>
  <c r="W39" i="4"/>
  <c r="K41" i="4"/>
  <c r="G39" i="4"/>
  <c r="AE39" i="4"/>
  <c r="U45" i="4"/>
  <c r="I39" i="4"/>
  <c r="S43" i="4"/>
  <c r="T43" i="4"/>
  <c r="W45" i="4"/>
  <c r="K45" i="4"/>
  <c r="V41" i="4"/>
  <c r="J41" i="4"/>
  <c r="U39" i="4"/>
  <c r="I41" i="4"/>
  <c r="Y40" i="4"/>
  <c r="I45" i="4"/>
  <c r="K39" i="4"/>
  <c r="V45" i="4"/>
  <c r="U41" i="4"/>
  <c r="J45" i="4"/>
  <c r="L45" i="4"/>
  <c r="T45" i="4"/>
  <c r="H45" i="4"/>
  <c r="M40" i="4"/>
  <c r="W41" i="4"/>
  <c r="Y44" i="3"/>
  <c r="M44" i="3"/>
  <c r="K47" i="3"/>
  <c r="K42" i="3"/>
  <c r="X44" i="3"/>
  <c r="L44" i="3"/>
  <c r="W44" i="3"/>
  <c r="K44" i="3"/>
  <c r="V44" i="3"/>
  <c r="J44" i="3"/>
  <c r="U47" i="3"/>
  <c r="U44" i="3"/>
  <c r="I44" i="3"/>
  <c r="U38" i="3"/>
  <c r="X38" i="3"/>
  <c r="L47" i="3"/>
  <c r="M38" i="3"/>
  <c r="M42" i="3"/>
  <c r="Y42" i="3"/>
  <c r="I37" i="3"/>
  <c r="U37" i="3"/>
  <c r="C38" i="3"/>
  <c r="O38" i="3"/>
  <c r="AA38" i="3"/>
  <c r="I40" i="3"/>
  <c r="U40" i="3"/>
  <c r="C42" i="3"/>
  <c r="O42" i="3"/>
  <c r="AA42" i="3"/>
  <c r="C47" i="3"/>
  <c r="O47" i="3"/>
  <c r="AA47" i="3"/>
  <c r="L38" i="3"/>
  <c r="X42" i="3"/>
  <c r="Y38" i="3"/>
  <c r="Y47" i="3"/>
  <c r="J37" i="3"/>
  <c r="V37" i="3"/>
  <c r="J40" i="3"/>
  <c r="V40" i="3"/>
  <c r="D42" i="3"/>
  <c r="D43" i="3" s="1"/>
  <c r="P42" i="3"/>
  <c r="AB42" i="3"/>
  <c r="L42" i="3"/>
  <c r="X47" i="3"/>
  <c r="M47" i="3"/>
  <c r="K37" i="3"/>
  <c r="W37" i="3"/>
  <c r="K40" i="3"/>
  <c r="W40" i="3"/>
  <c r="E42" i="3"/>
  <c r="Q42" i="3"/>
  <c r="AC42" i="3"/>
  <c r="L37" i="3"/>
  <c r="X37" i="3"/>
  <c r="L40" i="3"/>
  <c r="X40" i="3"/>
  <c r="M37" i="3"/>
  <c r="Y37" i="3"/>
  <c r="M40" i="3"/>
  <c r="Y40" i="3"/>
  <c r="C37" i="3"/>
  <c r="O37" i="3"/>
  <c r="AA37" i="3"/>
  <c r="C40" i="3"/>
  <c r="O40" i="3"/>
  <c r="AA40" i="3"/>
  <c r="X45" i="4"/>
  <c r="I40" i="4"/>
  <c r="U40" i="4"/>
  <c r="I43" i="4"/>
  <c r="U43" i="4"/>
  <c r="L41" i="4"/>
  <c r="M45" i="4"/>
  <c r="J40" i="4"/>
  <c r="V40" i="4"/>
  <c r="J43" i="4"/>
  <c r="V43" i="4"/>
  <c r="K40" i="4"/>
  <c r="W40" i="4"/>
  <c r="K43" i="4"/>
  <c r="W43" i="4"/>
  <c r="X39" i="4"/>
  <c r="X41" i="4"/>
  <c r="M39" i="4"/>
  <c r="M41" i="4"/>
  <c r="L40" i="4"/>
  <c r="X40" i="4"/>
  <c r="L43" i="4"/>
  <c r="X43" i="4"/>
  <c r="Y39" i="4"/>
  <c r="Y41" i="4"/>
  <c r="M43" i="4"/>
  <c r="Y43" i="4"/>
  <c r="L39" i="4"/>
  <c r="Y45" i="4"/>
  <c r="H39" i="4"/>
  <c r="T39" i="4"/>
  <c r="H41" i="4"/>
  <c r="T41" i="4"/>
  <c r="AB35" i="3"/>
  <c r="Y92" i="1"/>
  <c r="AF29" i="7" s="1"/>
  <c r="R88" i="1"/>
  <c r="AD30" i="7" s="1"/>
  <c r="AD88" i="1"/>
  <c r="AD21" i="7" s="1"/>
  <c r="Q94" i="1"/>
  <c r="V88" i="1"/>
  <c r="AA90" i="1"/>
  <c r="V94" i="1"/>
  <c r="J94" i="1"/>
  <c r="F88" i="1"/>
  <c r="P88" i="1"/>
  <c r="D94" i="1"/>
  <c r="O90" i="1"/>
  <c r="AE24" i="7" s="1"/>
  <c r="C90" i="1"/>
  <c r="AE7" i="7" s="1"/>
  <c r="AG10" i="7"/>
  <c r="Q88" i="1"/>
  <c r="AB88" i="1"/>
  <c r="AD17" i="7" s="1"/>
  <c r="D88" i="1"/>
  <c r="AD8" i="7" s="1"/>
  <c r="V90" i="1"/>
  <c r="J90" i="1"/>
  <c r="Q92" i="1"/>
  <c r="AC88" i="1"/>
  <c r="D92" i="1"/>
  <c r="AF8" i="7" s="1"/>
  <c r="Z88" i="1"/>
  <c r="N88" i="1"/>
  <c r="T88" i="1"/>
  <c r="AD37" i="7" s="1"/>
  <c r="H88" i="1"/>
  <c r="E92" i="1"/>
  <c r="AF9" i="7" s="1"/>
  <c r="AC94" i="1"/>
  <c r="AC92" i="1"/>
  <c r="E88" i="1"/>
  <c r="AD9" i="7" s="1"/>
  <c r="P92" i="1"/>
  <c r="AC90" i="1"/>
  <c r="AE28" i="7" s="1"/>
  <c r="Q90" i="1"/>
  <c r="E90" i="1"/>
  <c r="AE9" i="7" s="1"/>
  <c r="AA92" i="1"/>
  <c r="AF18" i="7" s="1"/>
  <c r="O92" i="1"/>
  <c r="I94" i="1"/>
  <c r="M92" i="1"/>
  <c r="AE90" i="1"/>
  <c r="AE31" i="7" s="1"/>
  <c r="G90" i="1"/>
  <c r="J88" i="1"/>
  <c r="AB90" i="1"/>
  <c r="P90" i="1"/>
  <c r="AE35" i="7" s="1"/>
  <c r="D90" i="1"/>
  <c r="AE8" i="7" s="1"/>
  <c r="U88" i="1"/>
  <c r="AD26" i="7" s="1"/>
  <c r="I88" i="1"/>
  <c r="S90" i="1"/>
  <c r="AE32" i="7" s="1"/>
  <c r="Z90" i="1"/>
  <c r="N90" i="1"/>
  <c r="AE22" i="7" s="1"/>
  <c r="Z92" i="1"/>
  <c r="N92" i="1"/>
  <c r="AF22" i="7" s="1"/>
  <c r="C92" i="1"/>
  <c r="T94" i="1"/>
  <c r="AA88" i="1"/>
  <c r="O88" i="1"/>
  <c r="C88" i="1"/>
  <c r="G94" i="1"/>
  <c r="F94" i="1"/>
  <c r="B94" i="1"/>
  <c r="L92" i="1"/>
  <c r="E94" i="1"/>
  <c r="X88" i="1"/>
  <c r="L88" i="1"/>
  <c r="X90" i="1"/>
  <c r="L90" i="1"/>
  <c r="W92" i="1"/>
  <c r="K92" i="1"/>
  <c r="AB94" i="1"/>
  <c r="P94" i="1"/>
  <c r="U94" i="1"/>
  <c r="Y90" i="1"/>
  <c r="K88" i="1"/>
  <c r="W90" i="1"/>
  <c r="K90" i="1"/>
  <c r="V92" i="1"/>
  <c r="J92" i="1"/>
  <c r="M88" i="1"/>
  <c r="U92" i="1"/>
  <c r="I92" i="1"/>
  <c r="Z94" i="1"/>
  <c r="N94" i="1"/>
  <c r="M90" i="1"/>
  <c r="U90" i="1"/>
  <c r="I90" i="1"/>
  <c r="T92" i="1"/>
  <c r="H92" i="1"/>
  <c r="Y94" i="1"/>
  <c r="M94" i="1"/>
  <c r="W88" i="1"/>
  <c r="AE92" i="1"/>
  <c r="S92" i="1"/>
  <c r="G92" i="1"/>
  <c r="Y88" i="1"/>
  <c r="X92" i="1"/>
  <c r="AD90" i="1"/>
  <c r="R90" i="1"/>
  <c r="F90" i="1"/>
  <c r="AB92" i="1"/>
  <c r="AE88" i="1"/>
  <c r="S88" i="1"/>
  <c r="G88" i="1"/>
  <c r="X94" i="1"/>
  <c r="L94" i="1"/>
  <c r="W94" i="1"/>
  <c r="K94" i="1"/>
  <c r="AE94" i="1"/>
  <c r="AD94" i="1"/>
  <c r="H94" i="1"/>
  <c r="T90" i="1"/>
  <c r="H90" i="1"/>
  <c r="AD92" i="1"/>
  <c r="R92" i="1"/>
  <c r="F92" i="1"/>
  <c r="S94" i="1"/>
  <c r="R94" i="1"/>
  <c r="AA94" i="1"/>
  <c r="O94" i="1"/>
  <c r="C94" i="1"/>
  <c r="B88" i="1"/>
  <c r="B90" i="1"/>
  <c r="B92" i="1"/>
  <c r="R46" i="4" l="1"/>
  <c r="R44" i="4"/>
  <c r="R48" i="3"/>
  <c r="D35" i="3"/>
  <c r="AD43" i="3"/>
  <c r="AE41" i="3"/>
  <c r="B48" i="3"/>
  <c r="AD48" i="3"/>
  <c r="C35" i="4"/>
  <c r="Z35" i="4"/>
  <c r="C42" i="5"/>
  <c r="Q35" i="4"/>
  <c r="AC35" i="4"/>
  <c r="AD44" i="4"/>
  <c r="O35" i="4"/>
  <c r="C35" i="5"/>
  <c r="AE44" i="5"/>
  <c r="AB44" i="5"/>
  <c r="AA44" i="5"/>
  <c r="N44" i="5"/>
  <c r="E42" i="4"/>
  <c r="C42" i="4"/>
  <c r="G48" i="3"/>
  <c r="Z43" i="3"/>
  <c r="N43" i="3"/>
  <c r="S48" i="3"/>
  <c r="N48" i="3"/>
  <c r="N46" i="5"/>
  <c r="N42" i="5"/>
  <c r="N41" i="3"/>
  <c r="Z44" i="4"/>
  <c r="E43" i="3"/>
  <c r="E35" i="3"/>
  <c r="AC44" i="4"/>
  <c r="AB41" i="3"/>
  <c r="E44" i="5"/>
  <c r="E48" i="3"/>
  <c r="Z46" i="4"/>
  <c r="R43" i="3"/>
  <c r="Z48" i="3"/>
  <c r="G41" i="3"/>
  <c r="G43" i="3"/>
  <c r="Z35" i="3"/>
  <c r="E41" i="3"/>
  <c r="N35" i="5"/>
  <c r="AE42" i="5"/>
  <c r="Z42" i="5"/>
  <c r="AB35" i="5"/>
  <c r="AC46" i="5"/>
  <c r="P46" i="4"/>
  <c r="AA46" i="4"/>
  <c r="P44" i="4"/>
  <c r="F44" i="4"/>
  <c r="P42" i="4"/>
  <c r="F42" i="4"/>
  <c r="P35" i="4"/>
  <c r="D48" i="3"/>
  <c r="G35" i="3"/>
  <c r="R35" i="3"/>
  <c r="F41" i="3"/>
  <c r="S41" i="3"/>
  <c r="D41" i="3"/>
  <c r="B42" i="4"/>
  <c r="E35" i="4"/>
  <c r="B41" i="3"/>
  <c r="F46" i="4"/>
  <c r="E44" i="4"/>
  <c r="AE46" i="5"/>
  <c r="Z41" i="3"/>
  <c r="P46" i="5"/>
  <c r="AB42" i="5"/>
  <c r="AC46" i="4"/>
  <c r="AD35" i="3"/>
  <c r="D42" i="5"/>
  <c r="AD41" i="3"/>
  <c r="AC42" i="4"/>
  <c r="AD44" i="5"/>
  <c r="B35" i="5"/>
  <c r="AA35" i="4"/>
  <c r="O44" i="4"/>
  <c r="AA44" i="4"/>
  <c r="B43" i="3"/>
  <c r="N35" i="4"/>
  <c r="N46" i="4"/>
  <c r="AA42" i="4"/>
  <c r="N35" i="3"/>
  <c r="O42" i="4"/>
  <c r="B35" i="3"/>
  <c r="AC44" i="5"/>
  <c r="AE35" i="5"/>
  <c r="B46" i="5"/>
  <c r="AC42" i="5"/>
  <c r="B44" i="5"/>
  <c r="B42" i="5"/>
  <c r="AC35" i="5"/>
  <c r="AB43" i="3"/>
  <c r="Q41" i="3"/>
  <c r="R41" i="3"/>
  <c r="O46" i="4"/>
  <c r="AB35" i="4"/>
  <c r="E35" i="5"/>
  <c r="N44" i="4"/>
  <c r="N42" i="4"/>
  <c r="AC43" i="3"/>
  <c r="AC41" i="3"/>
  <c r="AE35" i="3"/>
  <c r="Q43" i="3"/>
  <c r="Q35" i="3"/>
  <c r="AE48" i="3"/>
  <c r="H46" i="5"/>
  <c r="E42" i="5"/>
  <c r="E46" i="5"/>
  <c r="O35" i="5"/>
  <c r="O42" i="5"/>
  <c r="Q48" i="3"/>
  <c r="P35" i="3"/>
  <c r="Q46" i="4"/>
  <c r="B46" i="4"/>
  <c r="AC35" i="3"/>
  <c r="AE43" i="3"/>
  <c r="F43" i="3"/>
  <c r="G46" i="5"/>
  <c r="P44" i="5"/>
  <c r="P35" i="5"/>
  <c r="O46" i="5"/>
  <c r="B44" i="4"/>
  <c r="Z44" i="5"/>
  <c r="Z46" i="5"/>
  <c r="P42" i="5"/>
  <c r="Z35" i="5"/>
  <c r="B35" i="4"/>
  <c r="I35" i="5"/>
  <c r="H42" i="5"/>
  <c r="O44" i="5"/>
  <c r="G42" i="5"/>
  <c r="G44" i="5"/>
  <c r="G35" i="5"/>
  <c r="H44" i="5"/>
  <c r="P43" i="3"/>
  <c r="P48" i="3"/>
  <c r="F48" i="3"/>
  <c r="F35" i="3"/>
  <c r="P41" i="3"/>
  <c r="T42" i="5"/>
  <c r="I44" i="5"/>
  <c r="Q44" i="4"/>
  <c r="AC48" i="3"/>
  <c r="T35" i="3"/>
  <c r="Q42" i="4"/>
  <c r="H35" i="5"/>
  <c r="D46" i="5"/>
  <c r="I42" i="5"/>
  <c r="D35" i="5"/>
  <c r="H41" i="3"/>
  <c r="U43" i="3"/>
  <c r="S35" i="4"/>
  <c r="T43" i="3"/>
  <c r="I43" i="3"/>
  <c r="T48" i="3"/>
  <c r="T41" i="3"/>
  <c r="L46" i="4"/>
  <c r="S46" i="4"/>
  <c r="AB46" i="4"/>
  <c r="S44" i="4"/>
  <c r="S42" i="4"/>
  <c r="AB44" i="4"/>
  <c r="AB42" i="4"/>
  <c r="D44" i="5"/>
  <c r="Q44" i="5"/>
  <c r="W42" i="5"/>
  <c r="D46" i="4"/>
  <c r="J44" i="4"/>
  <c r="Q46" i="5"/>
  <c r="Q35" i="5"/>
  <c r="Q42" i="5"/>
  <c r="J35" i="4"/>
  <c r="J48" i="3"/>
  <c r="O41" i="3"/>
  <c r="C41" i="3"/>
  <c r="D42" i="4"/>
  <c r="D35" i="4"/>
  <c r="D44" i="4"/>
  <c r="J46" i="4"/>
  <c r="K48" i="3"/>
  <c r="M42" i="4"/>
  <c r="V46" i="4"/>
  <c r="V35" i="4"/>
  <c r="V44" i="4"/>
  <c r="V42" i="4"/>
  <c r="R35" i="5"/>
  <c r="J42" i="4"/>
  <c r="U46" i="4"/>
  <c r="U44" i="4"/>
  <c r="G46" i="4"/>
  <c r="K44" i="4"/>
  <c r="U42" i="4"/>
  <c r="K35" i="4"/>
  <c r="W42" i="4"/>
  <c r="W44" i="4"/>
  <c r="W46" i="4"/>
  <c r="K42" i="4"/>
  <c r="I35" i="4"/>
  <c r="W35" i="4"/>
  <c r="Y42" i="4"/>
  <c r="X42" i="4"/>
  <c r="AE35" i="4"/>
  <c r="AA46" i="5"/>
  <c r="V46" i="5"/>
  <c r="V35" i="5"/>
  <c r="J46" i="5"/>
  <c r="AA35" i="5"/>
  <c r="F46" i="5"/>
  <c r="AA42" i="5"/>
  <c r="W46" i="5"/>
  <c r="T46" i="5"/>
  <c r="I46" i="5"/>
  <c r="U42" i="5"/>
  <c r="K42" i="5"/>
  <c r="J42" i="5"/>
  <c r="Y46" i="5"/>
  <c r="J35" i="5"/>
  <c r="G35" i="4"/>
  <c r="G44" i="4"/>
  <c r="G42" i="4"/>
  <c r="AE44" i="4"/>
  <c r="H46" i="4"/>
  <c r="AE42" i="4"/>
  <c r="J41" i="3"/>
  <c r="H43" i="3"/>
  <c r="V44" i="5"/>
  <c r="V42" i="5"/>
  <c r="J44" i="5"/>
  <c r="U44" i="5"/>
  <c r="S46" i="5"/>
  <c r="K46" i="5"/>
  <c r="U46" i="5"/>
  <c r="T44" i="5"/>
  <c r="S44" i="5"/>
  <c r="T35" i="5"/>
  <c r="R42" i="5"/>
  <c r="U35" i="5"/>
  <c r="S42" i="5"/>
  <c r="F42" i="5"/>
  <c r="W44" i="5"/>
  <c r="Y42" i="5"/>
  <c r="W35" i="5"/>
  <c r="S35" i="5"/>
  <c r="X35" i="5"/>
  <c r="K44" i="5"/>
  <c r="K35" i="5"/>
  <c r="Y44" i="5"/>
  <c r="L44" i="5"/>
  <c r="M46" i="5"/>
  <c r="AD42" i="5"/>
  <c r="M42" i="5"/>
  <c r="H48" i="3"/>
  <c r="O43" i="3"/>
  <c r="V48" i="3"/>
  <c r="L48" i="3"/>
  <c r="I35" i="3"/>
  <c r="H35" i="3"/>
  <c r="L41" i="3"/>
  <c r="X41" i="3"/>
  <c r="X48" i="3"/>
  <c r="L35" i="3"/>
  <c r="M44" i="5"/>
  <c r="L46" i="5"/>
  <c r="M35" i="5"/>
  <c r="L42" i="5"/>
  <c r="X44" i="5"/>
  <c r="AD35" i="5"/>
  <c r="X46" i="5"/>
  <c r="Y35" i="5"/>
  <c r="F44" i="5"/>
  <c r="L35" i="5"/>
  <c r="R46" i="5"/>
  <c r="R44" i="5"/>
  <c r="AD46" i="5"/>
  <c r="F35" i="5"/>
  <c r="X42" i="5"/>
  <c r="AA43" i="3"/>
  <c r="C48" i="3"/>
  <c r="X35" i="3"/>
  <c r="K41" i="3"/>
  <c r="J43" i="3"/>
  <c r="C43" i="3"/>
  <c r="M35" i="4"/>
  <c r="T44" i="4"/>
  <c r="AE46" i="4"/>
  <c r="K46" i="4"/>
  <c r="I44" i="4"/>
  <c r="I42" i="4"/>
  <c r="I46" i="4"/>
  <c r="U35" i="4"/>
  <c r="M46" i="4"/>
  <c r="Y35" i="4"/>
  <c r="T46" i="4"/>
  <c r="Y46" i="4"/>
  <c r="M44" i="4"/>
  <c r="X46" i="4"/>
  <c r="H44" i="4"/>
  <c r="X44" i="4"/>
  <c r="H35" i="4"/>
  <c r="Y44" i="4"/>
  <c r="X35" i="4"/>
  <c r="L43" i="3"/>
  <c r="Y35" i="3"/>
  <c r="I41" i="3"/>
  <c r="W35" i="3"/>
  <c r="J35" i="3"/>
  <c r="V43" i="3"/>
  <c r="C35" i="3"/>
  <c r="AA48" i="3"/>
  <c r="V35" i="3"/>
  <c r="U35" i="3"/>
  <c r="Y41" i="3"/>
  <c r="W41" i="3"/>
  <c r="V41" i="3"/>
  <c r="O48" i="3"/>
  <c r="U41" i="3"/>
  <c r="U48" i="3"/>
  <c r="M43" i="3"/>
  <c r="AA41" i="3"/>
  <c r="M35" i="3"/>
  <c r="I48" i="3"/>
  <c r="Y43" i="3"/>
  <c r="K43" i="3"/>
  <c r="W48" i="3"/>
  <c r="W43" i="3"/>
  <c r="M41" i="3"/>
  <c r="M48" i="3"/>
  <c r="K35" i="3"/>
  <c r="Y48" i="3"/>
  <c r="AA35" i="3"/>
  <c r="O35" i="3"/>
  <c r="X43" i="3"/>
  <c r="T42" i="4"/>
  <c r="H42" i="4"/>
  <c r="T35" i="4"/>
  <c r="L42" i="4"/>
  <c r="L44" i="4"/>
  <c r="L35" i="4"/>
  <c r="AD35" i="7"/>
  <c r="AF20" i="7"/>
  <c r="AD22" i="7"/>
  <c r="AH22" i="7" s="1"/>
  <c r="AD36" i="7"/>
  <c r="AF36" i="7"/>
  <c r="AD33" i="7"/>
  <c r="AG15" i="7"/>
  <c r="AE25" i="7"/>
  <c r="AE18" i="7"/>
  <c r="AE15" i="7"/>
  <c r="AF35" i="7"/>
  <c r="AD15" i="7"/>
  <c r="AD38" i="7"/>
  <c r="AD10" i="7"/>
  <c r="AE38" i="7"/>
  <c r="AF38" i="7"/>
  <c r="AF24" i="7"/>
  <c r="AD28" i="7"/>
  <c r="AE17" i="7"/>
  <c r="AD25" i="7"/>
  <c r="AF28" i="7"/>
  <c r="AE11" i="7"/>
  <c r="AD23" i="7"/>
  <c r="AE36" i="7"/>
  <c r="AH9" i="7"/>
  <c r="AE33" i="7"/>
  <c r="AD27" i="7"/>
  <c r="AE30" i="7"/>
  <c r="AF17" i="7"/>
  <c r="AF31" i="7"/>
  <c r="AD16" i="7"/>
  <c r="AF7" i="7"/>
  <c r="AE37" i="7"/>
  <c r="AE6" i="7"/>
  <c r="AE20" i="7"/>
  <c r="AG26" i="7"/>
  <c r="AF34" i="7"/>
  <c r="AF33" i="7"/>
  <c r="AH8" i="7"/>
  <c r="AG19" i="7"/>
  <c r="AD29" i="7"/>
  <c r="AF37" i="7"/>
  <c r="AD20" i="7"/>
  <c r="AF16" i="7"/>
  <c r="AE23" i="7"/>
  <c r="AF25" i="7"/>
  <c r="AF27" i="7"/>
  <c r="AD7" i="7"/>
  <c r="AD34" i="7"/>
  <c r="AF6" i="7"/>
  <c r="AE10" i="7"/>
  <c r="AD6" i="7"/>
  <c r="AG21" i="7"/>
  <c r="AE21" i="7"/>
  <c r="AE29" i="7"/>
  <c r="AG20" i="7"/>
  <c r="AF19" i="7"/>
  <c r="AF10" i="7"/>
  <c r="AD11" i="7"/>
  <c r="AE26" i="7"/>
  <c r="AF15" i="7"/>
  <c r="AE19" i="7"/>
  <c r="AD24" i="7"/>
  <c r="AF30" i="7"/>
  <c r="AD32" i="7"/>
  <c r="AF11" i="7"/>
  <c r="AE16" i="7"/>
  <c r="AE34" i="7"/>
  <c r="AD18" i="7"/>
  <c r="AF21" i="7"/>
  <c r="AD31" i="7"/>
  <c r="AF32" i="7"/>
  <c r="AF23" i="7"/>
  <c r="AE27" i="7"/>
  <c r="AD19" i="7"/>
  <c r="AF26" i="7"/>
  <c r="AH35" i="7" l="1"/>
  <c r="AH36" i="7"/>
  <c r="AH38" i="7"/>
  <c r="AH28" i="7"/>
  <c r="AH18" i="7"/>
  <c r="AH17" i="7"/>
  <c r="AH15" i="7"/>
  <c r="AH33" i="7"/>
  <c r="AH37" i="7"/>
  <c r="AH21" i="7"/>
  <c r="AH30" i="7"/>
  <c r="AH24" i="7"/>
  <c r="AH10" i="7"/>
  <c r="AH25" i="7"/>
  <c r="AH23" i="7"/>
  <c r="AH26" i="7"/>
  <c r="AH16" i="7"/>
  <c r="AH6" i="7"/>
  <c r="AH7" i="7"/>
  <c r="AH20" i="7"/>
  <c r="AH31" i="7"/>
  <c r="AH32" i="7"/>
  <c r="AH27" i="7"/>
  <c r="AH19" i="7"/>
  <c r="AH11" i="7"/>
  <c r="AH34" i="7"/>
  <c r="AH2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tc={381E9280-2F61-47D4-BEB5-D2EAE0DD4980}</author>
    <author>tc={D0CE19A0-C844-4531-AA52-03B9179E400D}</author>
    <author>tc={7AECC8FA-3DB4-4B34-A2CC-E3FD156E5322}</author>
    <author>tc={63CF4C41-6989-407B-BFE8-545C480EBE11}</author>
    <author>tc={CAA1D8FD-26DC-4AF0-B6A6-B335F6EA9D38}</author>
    <author>tc={518BFA7A-919D-4D5E-A2CD-AEACD0CFDA42}</author>
    <author>tc={0FB15D3B-8BFF-441E-A96F-691C45894C8D}</author>
    <author>tc={C374AEE1-B6FC-4599-919E-93C211CDC2F9}</author>
    <author>tc={9BB2441D-559A-4167-9A63-F849B5D1C0F7}</author>
    <author>tc={D60B34EB-C22B-4D72-B871-03C802B21827}</author>
    <author>tc={8A1ECCDB-F331-4AE9-AB80-B0BCB695D037}</author>
    <author>tc={B90826C8-8271-40F8-922F-30994100E298}</author>
    <author>tc={D036B990-057A-4AF3-BFDE-2902835A263D}</author>
    <author>tc={01963E49-AA31-4864-BDBF-807081AFAE68}</author>
    <author>tc={D322B167-62F4-40EB-A66C-C9A3C8A63426}</author>
    <author>tc={000901C1-8042-48E9-9AAC-EBA9DA5366E0}</author>
    <author>tc={13E41139-6858-4823-AFEB-B4374F8E2548}</author>
    <author>tc={9D205032-E695-413E-8A97-79ED4CE25736}</author>
    <author>tc={422B2031-5698-4D5A-B9EC-DACCE48DE344}</author>
    <author>tc={A79332EE-B087-42FF-BF07-845CA89A08ED}</author>
    <author>tc={B90FEC56-0A5C-4ADA-AFB6-5C3B1E96EC2B}</author>
    <author>tc={5A647D1D-F01B-490F-A985-F2DE46D74DAC}</author>
    <author>tc={7C018D86-7E88-43AC-BD7F-A873B715E1E9}</author>
    <author>tc={8DC1F816-A5AB-40B0-B07E-7B60BE02CE44}</author>
    <author>tc={F79ACCD4-96EA-4B35-BC90-A199BBCAD945}</author>
    <author>tc={4733A0DC-56F7-46E7-9DCD-47DB39D2B005}</author>
    <author>tc={E21F5224-FF2D-49EA-BA2D-C11E908CC233}</author>
    <author>tc={36A7F523-254E-46A3-AEC0-988A4D1802DD}</author>
    <author>tc={A5250E5A-1436-4B8D-91D4-41D76E4F4F24}</author>
    <author>tc={2015F338-CC4D-4F28-B8A9-03F01DBF62DC}</author>
    <author>tc={1F7A974B-9B07-4A94-BD06-3AA7A5288808}</author>
    <author>tc={B651717C-B461-4E66-873F-03D0EE69DE8E}</author>
    <author>tc={104B6B54-A064-4B93-8AE7-0DB13FB53D63}</author>
    <author>tc={3DFD8F28-1994-4679-8D45-5B0F6C969313}</author>
    <author>tc={7E0DD876-2519-4FDD-879E-1EAA777F67A5}</author>
    <author>tc={16173CB4-8620-4188-9274-A2A1DFEB32E5}</author>
    <author>tc={A76A3378-16D9-4384-95BF-B037B19319A8}</author>
    <author>tc={FA7B183F-3004-40AD-97E8-6DB9915F7A4C}</author>
    <author>tc={F8015A67-B638-48AF-B565-1FD69CC20D6C}</author>
    <author>tc={BBA8CC2D-4A01-443D-A656-F153829B47D2}</author>
    <author>tc={F67C6B47-6806-4DA6-9731-79C80824A79D}</author>
    <author>tc={176B5A48-C3B4-4726-855B-FB0B58849BB6}</author>
    <author>tc={D31518E2-889D-409D-9580-D264E3B728F5}</author>
    <author>tc={EA06AB19-AA81-4B52-959E-ED9B84E6F2E7}</author>
    <author>tc={52715CEB-36B5-4FEE-86BF-8992BD177D30}</author>
    <author>tc={AB51E9E4-1868-4948-BB67-70DD6DBA5E83}</author>
    <author>tc={052D1155-5834-4B6A-B21A-4BC5234B5353}</author>
    <author>tc={AE2E93D1-ECDC-448C-9345-AC9E8E124F47}</author>
    <author>tc={7302B0B2-44FF-4CB1-8FC0-31A8D8E82BF6}</author>
    <author>tc={C47E76D4-4B55-47C9-93A1-E57DB88F0DC9}</author>
    <author>tc={DE8E8B67-73AD-481D-9F86-0F3B490FDB61}</author>
    <author>tc={B73B3FF9-0721-48C9-A191-41CDE6A6E8D8}</author>
    <author>tc={7C72E51B-0017-4D3D-BEC7-E336B7908297}</author>
    <author>tc={8C6BAEFF-FF97-4698-B89D-F8FC85ED761F}</author>
    <author>tc={F9D7BD73-479F-4D72-BABF-6FA26D454E72}</author>
    <author>tc={E66D831A-EF43-4DB5-B05F-F8C6A94651A5}</author>
    <author>tc={51DD8997-A8C9-4086-9D9C-E17CD18FB880}</author>
    <author>tc={930CDFF8-97E0-4C86-9A91-7A2FEB7FE368}</author>
    <author>tc={715719A0-10E2-4CAC-8369-2EFCEC56097E}</author>
    <author>tc={9823A315-858F-4546-9546-0AC737C6F9EC}</author>
    <author>tc={7F518BC5-9568-4698-BCD0-35EC8D8933C3}</author>
    <author>tc={F198571F-BAD9-4895-84B3-7BD18A65CBC4}</author>
    <author>tc={129A7A10-F852-4C7F-B04A-D31A44D75A1E}</author>
    <author>tc={51350C9F-5CF9-4BD7-A008-C20E5C0678C8}</author>
    <author>tc={9AB6C385-EB97-4166-96B2-21657B1C9ADA}</author>
    <author>tc={DB0FA682-8E50-425D-A343-EF7115729304}</author>
    <author>tc={35611B8A-F778-4FD1-8378-79A20E2C8F86}</author>
    <author>tc={246A2756-4D9E-4D61-B288-E0AE44580E84}</author>
    <author>tc={3827C8B3-F952-419D-A6A7-532D1C43C097}</author>
    <author>tc={42445E52-B7E3-4946-8EAC-807FE4D2BC33}</author>
    <author>tc={0C5FA9D0-8054-47A0-B4CD-7FEBD501D4AE}</author>
    <author>tc={F22DB625-96BD-4F18-93DD-9AC58DDF8E51}</author>
    <author>tc={7409475B-D784-4FD1-9311-14BCE5B594DB}</author>
    <author>tc={77DCD37F-86E5-456C-B025-B6595D4D2208}</author>
    <author>tc={E5B8F7F3-1688-4A8E-B76D-95DDFAC281BF}</author>
    <author>tc={81C89475-8ADA-4252-A589-9DE919A002C5}</author>
    <author>tc={1D142651-BC84-4947-98FD-BCFD7B2270DD}</author>
    <author>tc={47E16B44-D6D7-47E3-9C08-2925268E8DAC}</author>
    <author>tc={258113F1-E16B-4662-BE38-1E85C199D190}</author>
    <author>tc={043B4D91-489F-4779-9E25-FFDBF2357238}</author>
    <author>tc={B6BD85FB-2141-492E-9E53-DE271241C1E0}</author>
    <author>tc={8706832E-69AE-404F-A674-B22AF28891C7}</author>
    <author>tc={83B1C22B-A867-4B09-A3D1-8562FC877BDD}</author>
    <author>tc={6BF8ED8B-8E58-42B5-85E3-3C59737A096C}</author>
    <author>tc={0203FF07-EBE6-43A3-9063-D5BB7AFBEBD1}</author>
    <author>tc={34EC967A-39C3-4085-8DDB-9ACE6405F0C7}</author>
    <author>tc={BD62A32D-58E8-4C02-8658-1FDFF373A25F}</author>
    <author>tc={CECC7C26-0BCC-43C1-A5A9-7F7F9830CB9C}</author>
    <author>tc={BDAC309E-119A-4C96-B5F3-87A9E5680039}</author>
    <author>tc={08CA95F9-9551-4402-9FAF-6AD8C53357D1}</author>
    <author>tc={D6866E4C-4959-48CB-B1DA-7F5AE2141C97}</author>
    <author>tc={666D3105-751C-43B8-8180-2FBE0C6F28C9}</author>
    <author>tc={B8052FE5-5CA8-458C-AE11-6E26FECFA6F6}</author>
    <author>tc={DFD3AF79-9362-428B-BB6D-645FB455E341}</author>
    <author>tc={274BFC05-5CE1-4491-9077-8AA257594176}</author>
    <author>tc={847C3CC9-2169-49C6-B7B5-6DD8C205D4B6}</author>
    <author>tc={F7C3655A-9094-4551-8670-25FA72D8E45C}</author>
    <author>tc={082E2580-A709-49A7-94E4-EB286E3CECAF}</author>
    <author>tc={7FED95A7-2ACE-41B7-AC5E-D465AC7F8566}</author>
    <author>tc={92C161F0-DACB-46AB-AF45-E6E06349A94B}</author>
    <author>tc={F1189282-DBF3-44AE-8F32-DFED4CD0F73F}</author>
    <author>tc={7B5D4A93-4DA2-4B2C-88A5-493795A29FB1}</author>
    <author>tc={218513D3-C3C7-47EA-8F3F-F5E5D689DA0B}</author>
    <author>tc={3D92A830-06EE-4508-AAD1-D3441CEE1AA1}</author>
    <author>tc={5145305F-4010-4F44-9E56-5F98AE9D2879}</author>
    <author>tc={05B7A44E-D462-4939-A7A1-CEECF583EF12}</author>
    <author>tc={2333A806-2B3B-4C6E-8721-A75D03FA6352}</author>
    <author>tc={CEA3CC8F-13B6-4708-B30F-EFBC20861A4D}</author>
    <author>tc={9D90B4BA-FC55-4E9B-9A42-A4C4A4594765}</author>
    <author>tc={7662BF33-7382-4F8B-A9C1-3FE53DAD024C}</author>
    <author>tc={7DBB7AC2-8DD8-47D8-871D-74D76C8D6881}</author>
    <author>tc={F886E803-E9AA-48DD-86DE-3946BE87A27F}</author>
    <author>tc={EC37DFFF-2E6F-44D9-9EAA-5BD574A6C451}</author>
    <author>tc={C5C5E0F4-5611-40B4-8751-319D2A33FC82}</author>
    <author>tc={BDA0E23D-CCCD-4774-9712-BB335FFF20CB}</author>
  </authors>
  <commentList>
    <comment ref="B1" authorId="0" shapeId="0" xr:uid="{381E9280-2F61-47D4-BEB5-D2EAE0DD4980}">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sjuksköterska</t>
      </text>
    </comment>
    <comment ref="C1" authorId="1" shapeId="0" xr:uid="{D0CE19A0-C844-4531-AA52-03B9179E400D}">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fysioterapeut</t>
      </text>
    </comment>
    <comment ref="D1" authorId="2" shapeId="0" xr:uid="{7AECC8FA-3DB4-4B34-A2CC-E3FD156E5322}">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läkare</t>
      </text>
    </comment>
    <comment ref="E1" authorId="3" shapeId="0" xr:uid="{63CF4C41-6989-407B-BFE8-545C480EBE11}">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kurator</t>
      </text>
    </comment>
    <comment ref="F1" authorId="4" shapeId="0" xr:uid="{CAA1D8FD-26DC-4AF0-B6A6-B335F6EA9D38}">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psykolog</t>
      </text>
    </comment>
    <comment ref="G1" authorId="5" shapeId="0" xr:uid="{518BFA7A-919D-4D5E-A2CD-AEACD0CFDA42}">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dietist</t>
      </text>
    </comment>
    <comment ref="H1" authorId="6" shapeId="0" xr:uid="{0FB15D3B-8BFF-441E-A96F-691C45894C8D}">
      <text>
        <t>[Threaded comment]
Your version of Excel allows you to read this threaded comment; however, any edits to it will get removed if the file is opened in a newer version of Excel. Learn more: https://go.microsoft.com/fwlink/?linkid=870924
Comment:
    Hjärtrehabiliteringsenheten har en medicinskt ansvarig läkare.</t>
      </text>
    </comment>
    <comment ref="I1" authorId="7" shapeId="0" xr:uid="{C374AEE1-B6FC-4599-919E-93C211CDC2F9}">
      <text>
        <t xml:space="preserve">[Threaded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lipidsänkande läkemedel. </t>
      </text>
    </comment>
    <comment ref="J1" authorId="8" shapeId="0" xr:uid="{9BB2441D-559A-4167-9A63-F849B5D1C0F7}">
      <text>
        <t>[Threaded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läkemedel mot högt blodtryck.</t>
      </text>
    </comment>
    <comment ref="K1" authorId="9" shapeId="0" xr:uid="{D60B34EB-C22B-4D72-B871-03C802B21827}">
      <text>
        <t>[Threaded comment]
Your version of Excel allows you to read this threaded comment; however, any edits to it will get removed if the file is opened in a newer version of Excel. Learn more: https://go.microsoft.com/fwlink/?linkid=870924
Comment:
    Personal som arbetar i hjärtrehabilteringsteamet har utbildning i samtalsmetodik.</t>
      </text>
    </comment>
    <comment ref="L1" authorId="10" shapeId="0" xr:uid="{8A1ECCDB-F331-4AE9-AB80-B0BCB695D037}">
      <text>
        <t>[Threaded comment]
Your version of Excel allows you to read this threaded comment; however, any edits to it will get removed if the file is opened in a newer version of Excel. Learn more: https://go.microsoft.com/fwlink/?linkid=870924
Comment:
    Minst en i teamet har utbildning i tobaksavvänjning.</t>
      </text>
    </comment>
    <comment ref="M1" authorId="11" shapeId="0" xr:uid="{B90826C8-8271-40F8-922F-30994100E298}">
      <text>
        <t>[Threaded comment]
Your version of Excel allows you to read this threaded comment; however, any edits to it will get removed if the file is opened in a newer version of Excel. Learn more: https://go.microsoft.com/fwlink/?linkid=870924
Comment:
    Vi har regelbundna ronder i teamet, där enskilda patientärenden diskuteras.</t>
      </text>
    </comment>
    <comment ref="N1" authorId="12" shapeId="0" xr:uid="{D036B990-057A-4AF3-BFDE-2902835A263D}">
      <text>
        <t>[Threaded comment]
Your version of Excel allows you to read this threaded comment; however, any edits to it will get removed if the file is opened in a newer version of Excel. Learn more: https://go.microsoft.com/fwlink/?linkid=870924
Comment:
    Vi har regelbundna möten i teamet, för att till exempel diskutera arbetsfördelning, behandlingskvalitet och förbättringsarbete samt för att stärka samarbetet i teamet.</t>
      </text>
    </comment>
    <comment ref="O1" authorId="13" shapeId="0" xr:uid="{01963E49-AA31-4864-BDBF-807081AFAE68}">
      <text>
        <t>[Threaded comment]
Your version of Excel allows you to read this threaded comment; however, any edits to it will get removed if the file is opened in a newer version of Excel. Learn more: https://go.microsoft.com/fwlink/?linkid=870924
Comment:
    Vi följer kontinuerligt våra SEPHIA-resultat och använder dessa för utveckling av verksamheten och kvalitetsförbättrande åtgärder.</t>
      </text>
    </comment>
    <comment ref="P1" authorId="14" shapeId="0" xr:uid="{D322B167-62F4-40EB-A66C-C9A3C8A63426}">
      <text>
        <t>[Threaded comment]
Your version of Excel allows you to read this threaded comment; however, any edits to it will get removed if the file is opened in a newer version of Excel. Learn more: https://go.microsoft.com/fwlink/?linkid=870924
Comment:
    Identifierade och förändringsbara riskfaktorer följs upp.</t>
      </text>
    </comment>
    <comment ref="Q1" authorId="15" shapeId="0" xr:uid="{000901C1-8042-48E9-9AAC-EBA9DA5366E0}">
      <text>
        <t>[Threaded comment]
Your version of Excel allows you to read this threaded comment; however, any edits to it will get removed if the file is opened in a newer version of Excel. Learn more: https://go.microsoft.com/fwlink/?linkid=870924
Comment:
    Följsamhet till och effekt av läkemedelsbehandling följs upp.</t>
      </text>
    </comment>
    <comment ref="R1" authorId="16" shapeId="0" xr:uid="{13E41139-6858-4823-AFEB-B4374F8E2548}">
      <text>
        <t>[Threaded comment]
Your version of Excel allows you to read this threaded comment; however, any edits to it will get removed if the file is opened in a newer version of Excel. Learn more: https://go.microsoft.com/fwlink/?linkid=870924
Comment:
    Vi eftersträvar att patienten träffar samma vårdgivare under uppföljningstiden.</t>
      </text>
    </comment>
    <comment ref="S1" authorId="17" shapeId="0" xr:uid="{9D205032-E695-413E-8A97-79ED4CE25736}">
      <text>
        <t>[Threaded comment]
Your version of Excel allows you to read this threaded comment; however, any edits to it will get removed if the file is opened in a newer version of Excel. Learn more: https://go.microsoft.com/fwlink/?linkid=870924
Comment:
    Vi erbjuder patientens närstående att delta vid besök på hjärtrehabiliteringsenheten.</t>
      </text>
    </comment>
    <comment ref="T1" authorId="18" shapeId="0" xr:uid="{422B2031-5698-4D5A-B9EC-DACCE48DE344}">
      <text>
        <t>[Threaded comment]
Your version of Excel allows you to read this threaded comment; however, any edits to it will get removed if the file is opened in a newer version of Excel. Learn more: https://go.microsoft.com/fwlink/?linkid=870924
Comment:
    För patienter som inte pratar svenska erbjuds auktoriserad tolk.</t>
      </text>
    </comment>
    <comment ref="U1" authorId="19" shapeId="0" xr:uid="{A79332EE-B087-42FF-BF07-845CA89A08ED}">
      <text>
        <t>[Threaded comment]
Your version of Excel allows you to read this threaded comment; however, any edits to it will get removed if the file is opened in a newer version of Excel. Learn more: https://go.microsoft.com/fwlink/?linkid=870924
Comment:
    Nikotinersättningsmedel erbjuds till rökande patienter.</t>
      </text>
    </comment>
    <comment ref="V1" authorId="20" shapeId="0" xr:uid="{B90FEC56-0A5C-4ADA-AFB6-5C3B1E96EC2B}">
      <text>
        <t>[Threaded comment]
Your version of Excel allows you to read this threaded comment; however, any edits to it will get removed if the file is opened in a newer version of Excel. Learn more: https://go.microsoft.com/fwlink/?linkid=870924
Comment:
    Behandling med bupropion, cytisin eller vareniklin erbjuds till rökande patienter.</t>
      </text>
    </comment>
    <comment ref="W1" authorId="21" shapeId="0" xr:uid="{5A647D1D-F01B-490F-A985-F2DE46D74DAC}">
      <text>
        <t>[Threaded comment]
Your version of Excel allows you to read this threaded comment; however, any edits to it will get removed if the file is opened in a newer version of Excel. Learn more: https://go.microsoft.com/fwlink/?linkid=870924
Comment:
    Kartläggning av alkoholvanor ingår i det sekundärpreventiva arbetet.</t>
      </text>
    </comment>
    <comment ref="X1" authorId="22" shapeId="0" xr:uid="{7C018D86-7E88-43AC-BD7F-A873B715E1E9}">
      <text>
        <t>[Threaded comment]
Your version of Excel allows you to read this threaded comment; however, any edits to it will get removed if the file is opened in a newer version of Excel. Learn more: https://go.microsoft.com/fwlink/?linkid=870924
Comment:
    Vi erbjuder minst tre månaders fysiskt träningsprogram inom hjärtrehabiliteringen.</t>
      </text>
    </comment>
    <comment ref="Y1" authorId="23" shapeId="0" xr:uid="{8DC1F816-A5AB-40B0-B07E-7B60BE02CE44}">
      <text>
        <t>[Threaded comment]
Your version of Excel allows you to read this threaded comment; however, any edits to it will get removed if the file is opened in a newer version of Excel. Learn more: https://go.microsoft.com/fwlink/?linkid=870924
Comment:
    För patienter med högt viloblodtryck på mottagningen följs det upp med hemblodtryck och/eller 24-timmars blodtryck.</t>
      </text>
    </comment>
    <comment ref="Z1" authorId="24" shapeId="0" xr:uid="{F79ACCD4-96EA-4B35-BC90-A199BBCAD945}">
      <text>
        <t>[Threaded comment]
Your version of Excel allows you to read this threaded comment; however, any edits to it will get removed if the file is opened in a newer version of Excel. Learn more: https://go.microsoft.com/fwlink/?linkid=870924
Comment:
    Fasteblodsocker och HbA1c mäts under uppföljningen, även hos patienter utan diabetes.</t>
      </text>
    </comment>
    <comment ref="AA1" authorId="25" shapeId="0" xr:uid="{4733A0DC-56F7-46E7-9DCD-47DB39D2B005}">
      <text>
        <t>[Threaded comment]
Your version of Excel allows you to read this threaded comment; however, any edits to it will get removed if the file is opened in a newer version of Excel. Learn more: https://go.microsoft.com/fwlink/?linkid=870924
Comment:
    Vid inkonklusiva värden för fasteblodsocker och HbA1c utförs oralt glukostoleranstest (OGTT).</t>
      </text>
    </comment>
    <comment ref="AB1" authorId="26" shapeId="0" xr:uid="{E21F5224-FF2D-49EA-BA2D-C11E908CC233}">
      <text>
        <t>[Threaded comment]
Your version of Excel allows you to read this threaded comment; however, any edits to it will get removed if the file is opened in a newer version of Excel. Learn more: https://go.microsoft.com/fwlink/?linkid=870924
Comment:
    Våra kardiologer initierar och optimerar rekommenderad behandling vid typ-2 diabetes.</t>
      </text>
    </comment>
    <comment ref="AC1" authorId="27" shapeId="0" xr:uid="{36A7F523-254E-46A3-AEC0-988A4D1802DD}">
      <text>
        <t>[Threaded comment]
Your version of Excel allows you to read this threaded comment; however, any edits to it will get removed if the file is opened in a newer version of Excel. Learn more: https://go.microsoft.com/fwlink/?linkid=870924
Comment:
    Vi frågar om och erbjuder behandling vid psykisk ohälsa, stress på arbetet, i hemmet och i relationer.</t>
      </text>
    </comment>
    <comment ref="AD1" authorId="28" shapeId="0" xr:uid="{A5250E5A-1436-4B8D-91D4-41D76E4F4F24}">
      <text>
        <t xml:space="preserve">[Threaded comment]
Your version of Excel allows you to read this threaded comment; however, any edits to it will get removed if the file is opened in a newer version of Excel. Learn more: https://go.microsoft.com/fwlink/?linkid=870924
Comment:
    Vi frågar om och erbjuder stöd i frågor som rör sysselsättning/sjukskrivning och ekonomi. </t>
      </text>
    </comment>
    <comment ref="AE1" authorId="29" shapeId="0" xr:uid="{2015F338-CC4D-4F28-B8A9-03F01DBF62DC}">
      <text>
        <t>[Threaded comment]
Your version of Excel allows you to read this threaded comment; however, any edits to it will get removed if the file is opened in a newer version of Excel. Learn more: https://go.microsoft.com/fwlink/?linkid=870924
Comment:
    Våra patienter erbjuds deltagande i interaktiv patientutbildning (till exempel Hjärtskola).</t>
      </text>
    </comment>
    <comment ref="AF1" authorId="30" shapeId="0" xr:uid="{1F7A974B-9B07-4A94-BD06-3AA7A5288808}">
      <text>
        <t>[Threaded comment]
Your version of Excel allows you to read this threaded comment; however, any edits to it will get removed if the file is opened in a newer version of Excel. Learn more: https://go.microsoft.com/fwlink/?linkid=870924
Comment:
    Följsamhets-SCORE sammanfattar följsamhet till NAG riktlinjer för sekundärprevention baserat på svaren på struktur- och processvariablerna. Observera att detta sammanvägda score får tolkas med försiktighet då det finns många fler variabler som kännetecknar en välfungerande verksamhet. </t>
      </text>
    </comment>
    <comment ref="B5" authorId="31" shapeId="0" xr:uid="{B651717C-B461-4E66-873F-03D0EE69DE8E}">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sjuksköterska</t>
      </text>
    </comment>
    <comment ref="C5" authorId="32" shapeId="0" xr:uid="{104B6B54-A064-4B93-8AE7-0DB13FB53D63}">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fysioterapeut</t>
      </text>
    </comment>
    <comment ref="D5" authorId="33" shapeId="0" xr:uid="{3DFD8F28-1994-4679-8D45-5B0F6C969313}">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läkare</t>
      </text>
    </comment>
    <comment ref="E5" authorId="34" shapeId="0" xr:uid="{7E0DD876-2519-4FDD-879E-1EAA777F67A5}">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kurator</t>
      </text>
    </comment>
    <comment ref="F5" authorId="35" shapeId="0" xr:uid="{16173CB4-8620-4188-9274-A2A1DFEB32E5}">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psykolog</t>
      </text>
    </comment>
    <comment ref="G5" authorId="36" shapeId="0" xr:uid="{A76A3378-16D9-4384-95BF-B037B19319A8}">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dietist</t>
      </text>
    </comment>
    <comment ref="H5" authorId="37" shapeId="0" xr:uid="{FA7B183F-3004-40AD-97E8-6DB9915F7A4C}">
      <text>
        <t>[Threaded comment]
Your version of Excel allows you to read this threaded comment; however, any edits to it will get removed if the file is opened in a newer version of Excel. Learn more: https://go.microsoft.com/fwlink/?linkid=870924
Comment:
    Hjärtrehabiliteringsenheten har en medicinskt ansvarig läkare.</t>
      </text>
    </comment>
    <comment ref="I5" authorId="38" shapeId="0" xr:uid="{F8015A67-B638-48AF-B565-1FD69CC20D6C}">
      <text>
        <t xml:space="preserve">[Threaded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lipidsänkande läkemedel. </t>
      </text>
    </comment>
    <comment ref="J5" authorId="39" shapeId="0" xr:uid="{BBA8CC2D-4A01-443D-A656-F153829B47D2}">
      <text>
        <t>[Threaded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läkemedel mot högt blodtryck.</t>
      </text>
    </comment>
    <comment ref="K5" authorId="40" shapeId="0" xr:uid="{F67C6B47-6806-4DA6-9731-79C80824A79D}">
      <text>
        <t>[Threaded comment]
Your version of Excel allows you to read this threaded comment; however, any edits to it will get removed if the file is opened in a newer version of Excel. Learn more: https://go.microsoft.com/fwlink/?linkid=870924
Comment:
    Personal som arbetar i hjärtrehabilteringsteamet har utbildning i samtalsmetodik.</t>
      </text>
    </comment>
    <comment ref="L5" authorId="41" shapeId="0" xr:uid="{176B5A48-C3B4-4726-855B-FB0B58849BB6}">
      <text>
        <t>[Threaded comment]
Your version of Excel allows you to read this threaded comment; however, any edits to it will get removed if the file is opened in a newer version of Excel. Learn more: https://go.microsoft.com/fwlink/?linkid=870924
Comment:
    Minst en i teamet har utbildning i tobaksavvänjning.</t>
      </text>
    </comment>
    <comment ref="M5" authorId="42" shapeId="0" xr:uid="{D31518E2-889D-409D-9580-D264E3B728F5}">
      <text>
        <t>[Threaded comment]
Your version of Excel allows you to read this threaded comment; however, any edits to it will get removed if the file is opened in a newer version of Excel. Learn more: https://go.microsoft.com/fwlink/?linkid=870924
Comment:
    Vi har regelbundna ronder i teamet, där enskilda patientärenden diskuteras.</t>
      </text>
    </comment>
    <comment ref="N5" authorId="43" shapeId="0" xr:uid="{EA06AB19-AA81-4B52-959E-ED9B84E6F2E7}">
      <text>
        <t>[Threaded comment]
Your version of Excel allows you to read this threaded comment; however, any edits to it will get removed if the file is opened in a newer version of Excel. Learn more: https://go.microsoft.com/fwlink/?linkid=870924
Comment:
    Vi har regelbundna möten i teamet, för att till exempel diskutera arbetsfördelning, behandlingskvalitet och förbättringsarbete samt för att stärka samarbetet i teamet.</t>
      </text>
    </comment>
    <comment ref="O5" authorId="44" shapeId="0" xr:uid="{52715CEB-36B5-4FEE-86BF-8992BD177D30}">
      <text>
        <t>[Threaded comment]
Your version of Excel allows you to read this threaded comment; however, any edits to it will get removed if the file is opened in a newer version of Excel. Learn more: https://go.microsoft.com/fwlink/?linkid=870924
Comment:
    Vi följer kontinuerligt våra SEPHIA-resultat och använder dessa för utveckling av verksamheten och kvalitetsförbättrande åtgärder.</t>
      </text>
    </comment>
    <comment ref="P5" authorId="45" shapeId="0" xr:uid="{AB51E9E4-1868-4948-BB67-70DD6DBA5E83}">
      <text>
        <t>[Threaded comment]
Your version of Excel allows you to read this threaded comment; however, any edits to it will get removed if the file is opened in a newer version of Excel. Learn more: https://go.microsoft.com/fwlink/?linkid=870924
Comment:
    Identifierade och förändringsbara riskfaktorer följs upp.</t>
      </text>
    </comment>
    <comment ref="Q5" authorId="46" shapeId="0" xr:uid="{052D1155-5834-4B6A-B21A-4BC5234B5353}">
      <text>
        <t>[Threaded comment]
Your version of Excel allows you to read this threaded comment; however, any edits to it will get removed if the file is opened in a newer version of Excel. Learn more: https://go.microsoft.com/fwlink/?linkid=870924
Comment:
    Följsamhet till och effekt av läkemedelsbehandling följs upp.</t>
      </text>
    </comment>
    <comment ref="R5" authorId="47" shapeId="0" xr:uid="{AE2E93D1-ECDC-448C-9345-AC9E8E124F47}">
      <text>
        <t>[Threaded comment]
Your version of Excel allows you to read this threaded comment; however, any edits to it will get removed if the file is opened in a newer version of Excel. Learn more: https://go.microsoft.com/fwlink/?linkid=870924
Comment:
    Vi eftersträvar att patienten träffar samma vårdgivare under uppföljningstiden.</t>
      </text>
    </comment>
    <comment ref="S5" authorId="48" shapeId="0" xr:uid="{7302B0B2-44FF-4CB1-8FC0-31A8D8E82BF6}">
      <text>
        <t>[Threaded comment]
Your version of Excel allows you to read this threaded comment; however, any edits to it will get removed if the file is opened in a newer version of Excel. Learn more: https://go.microsoft.com/fwlink/?linkid=870924
Comment:
    Vi erbjuder patientens närstående att delta vid besök på hjärtrehabiliteringsenheten.</t>
      </text>
    </comment>
    <comment ref="T5" authorId="49" shapeId="0" xr:uid="{C47E76D4-4B55-47C9-93A1-E57DB88F0DC9}">
      <text>
        <t>[Threaded comment]
Your version of Excel allows you to read this threaded comment; however, any edits to it will get removed if the file is opened in a newer version of Excel. Learn more: https://go.microsoft.com/fwlink/?linkid=870924
Comment:
    För patienter som inte pratar svenska erbjuds auktoriserad tolk.</t>
      </text>
    </comment>
    <comment ref="U5" authorId="50" shapeId="0" xr:uid="{DE8E8B67-73AD-481D-9F86-0F3B490FDB61}">
      <text>
        <t>[Threaded comment]
Your version of Excel allows you to read this threaded comment; however, any edits to it will get removed if the file is opened in a newer version of Excel. Learn more: https://go.microsoft.com/fwlink/?linkid=870924
Comment:
    Nikotinersättningsmedel erbjuds till rökande patienter.</t>
      </text>
    </comment>
    <comment ref="V5" authorId="51" shapeId="0" xr:uid="{B73B3FF9-0721-48C9-A191-41CDE6A6E8D8}">
      <text>
        <t>[Threaded comment]
Your version of Excel allows you to read this threaded comment; however, any edits to it will get removed if the file is opened in a newer version of Excel. Learn more: https://go.microsoft.com/fwlink/?linkid=870924
Comment:
    Behandling med bupropion, cytisin eller vareniklin erbjuds till rökande patienter.</t>
      </text>
    </comment>
    <comment ref="W5" authorId="52" shapeId="0" xr:uid="{7C72E51B-0017-4D3D-BEC7-E336B7908297}">
      <text>
        <t>[Threaded comment]
Your version of Excel allows you to read this threaded comment; however, any edits to it will get removed if the file is opened in a newer version of Excel. Learn more: https://go.microsoft.com/fwlink/?linkid=870924
Comment:
    Kartläggning av alkoholvanor ingår i det sekundärpreventiva arbetet.</t>
      </text>
    </comment>
    <comment ref="X5" authorId="53" shapeId="0" xr:uid="{8C6BAEFF-FF97-4698-B89D-F8FC85ED761F}">
      <text>
        <t>[Threaded comment]
Your version of Excel allows you to read this threaded comment; however, any edits to it will get removed if the file is opened in a newer version of Excel. Learn more: https://go.microsoft.com/fwlink/?linkid=870924
Comment:
    Vi erbjuder minst tre månaders fysiskt träningsprogram inom hjärtrehabiliteringen.</t>
      </text>
    </comment>
    <comment ref="Y5" authorId="54" shapeId="0" xr:uid="{F9D7BD73-479F-4D72-BABF-6FA26D454E72}">
      <text>
        <t>[Threaded comment]
Your version of Excel allows you to read this threaded comment; however, any edits to it will get removed if the file is opened in a newer version of Excel. Learn more: https://go.microsoft.com/fwlink/?linkid=870924
Comment:
    För patienter med högt viloblodtryck på mottagningen följs det upp med hemblodtryck och/eller 24-timmars blodtryck.</t>
      </text>
    </comment>
    <comment ref="Z5" authorId="55" shapeId="0" xr:uid="{E66D831A-EF43-4DB5-B05F-F8C6A94651A5}">
      <text>
        <t>[Threaded comment]
Your version of Excel allows you to read this threaded comment; however, any edits to it will get removed if the file is opened in a newer version of Excel. Learn more: https://go.microsoft.com/fwlink/?linkid=870924
Comment:
    Fasteblodsocker och HbA1c mäts under uppföljningen, även hos patienter utan diabetes.</t>
      </text>
    </comment>
    <comment ref="AA5" authorId="56" shapeId="0" xr:uid="{51DD8997-A8C9-4086-9D9C-E17CD18FB880}">
      <text>
        <t>[Threaded comment]
Your version of Excel allows you to read this threaded comment; however, any edits to it will get removed if the file is opened in a newer version of Excel. Learn more: https://go.microsoft.com/fwlink/?linkid=870924
Comment:
    Vid inkonklusiva värden för fasteblodsocker och HbA1c utförs oralt glukostoleranstest (OGTT).</t>
      </text>
    </comment>
    <comment ref="AB5" authorId="57" shapeId="0" xr:uid="{930CDFF8-97E0-4C86-9A91-7A2FEB7FE368}">
      <text>
        <t>[Threaded comment]
Your version of Excel allows you to read this threaded comment; however, any edits to it will get removed if the file is opened in a newer version of Excel. Learn more: https://go.microsoft.com/fwlink/?linkid=870924
Comment:
    Våra kardiologer initierar och optimerar rekommenderad behandling vid typ-2 diabetes.</t>
      </text>
    </comment>
    <comment ref="AC5" authorId="58" shapeId="0" xr:uid="{715719A0-10E2-4CAC-8369-2EFCEC56097E}">
      <text>
        <t>[Threaded comment]
Your version of Excel allows you to read this threaded comment; however, any edits to it will get removed if the file is opened in a newer version of Excel. Learn more: https://go.microsoft.com/fwlink/?linkid=870924
Comment:
    Vi frågar om och erbjuder behandling vid psykisk ohälsa, stress på arbetet, i hemmet och i relationer.</t>
      </text>
    </comment>
    <comment ref="AD5" authorId="59" shapeId="0" xr:uid="{9823A315-858F-4546-9546-0AC737C6F9EC}">
      <text>
        <t xml:space="preserve">[Threaded comment]
Your version of Excel allows you to read this threaded comment; however, any edits to it will get removed if the file is opened in a newer version of Excel. Learn more: https://go.microsoft.com/fwlink/?linkid=870924
Comment:
    Vi frågar om och erbjuder stöd i frågor som rör sysselsättning/sjukskrivning och ekonomi. </t>
      </text>
    </comment>
    <comment ref="AE5" authorId="60" shapeId="0" xr:uid="{7F518BC5-9568-4698-BCD0-35EC8D8933C3}">
      <text>
        <t>[Threaded comment]
Your version of Excel allows you to read this threaded comment; however, any edits to it will get removed if the file is opened in a newer version of Excel. Learn more: https://go.microsoft.com/fwlink/?linkid=870924
Comment:
    Våra patienter erbjuds deltagande i interaktiv patientutbildning (till exempel Hjärtskola).</t>
      </text>
    </comment>
    <comment ref="AF5" authorId="61" shapeId="0" xr:uid="{F198571F-BAD9-4895-84B3-7BD18A65CBC4}">
      <text>
        <t>[Threaded comment]
Your version of Excel allows you to read this threaded comment; however, any edits to it will get removed if the file is opened in a newer version of Excel. Learn more: https://go.microsoft.com/fwlink/?linkid=870924
Comment:
    Följsamhets-SCORE sammanfattar följsamhet till NAG riktlinjer för sekundärprevention baserat på svaren på struktur- och processvariablerna. Observera att detta sammanvägda score får tolkas med försiktighet då det finns många fler variabler som kännetecknar en välfungerande verksamhet. </t>
      </text>
    </comment>
    <comment ref="AI6" authorId="62" shapeId="0" xr:uid="{129A7A10-F852-4C7F-B04A-D31A44D75A1E}">
      <text>
        <t>[Threaded comment]
Your version of Excel allows you to read this threaded comment; however, any edits to it will get removed if the file is opened in a newer version of Excel. Learn more: https://go.microsoft.com/fwlink/?linkid=870924
Comment:
    För att definieras som en del av hjärtrehabiliteringsteamet bör medarbetarna ha enskilda besök, hålla i grupper, delta i team-möten och/eller delta i undervisning på Hjärtskola.</t>
      </text>
    </comment>
    <comment ref="AI13" authorId="63" shapeId="0" xr:uid="{51350C9F-5CF9-4BD7-A008-C20E5C0678C8}">
      <text>
        <t xml:space="preserve">[Threaded comment]
Your version of Excel allows you to read this threaded comment; however, any edits to it will get removed if the file is opened in a newer version of Excel. Learn more: https://go.microsoft.com/fwlink/?linkid=870924
Comment:
    Medicinskt ansvarig läkare (eng. medical director) är den som ansvarar för enhetens medicinska utveckling och kvalitetsarbete inom sekundärprevention. Verksamhetschef, sektionschef eller enhetschef är inte detsamma som medicinskt ansvarig läkare. Att ha en fast schemaposition för en läkare på mottagningen är inte heller samma som medicinskt ansvarig läkare.  </t>
      </text>
    </comment>
    <comment ref="AI14" authorId="64" shapeId="0" xr:uid="{9AB6C385-EB97-4166-96B2-21657B1C9ADA}">
      <text>
        <t xml:space="preserve">[Threaded comment]
Your version of Excel allows you to read this threaded comment; however, any edits to it will get removed if the file is opened in a newer version of Excel. Learn more: https://go.microsoft.com/fwlink/?linkid=870924
Comment:
    Lipidsänkande läkemedel är till exempel statiner, ezetimib och/eller PCSK9-hämmare. </t>
      </text>
    </comment>
    <comment ref="AI15" authorId="65" shapeId="0" xr:uid="{DB0FA682-8E50-425D-A343-EF7115729304}">
      <text>
        <t>[Threaded comment]
Your version of Excel allows you to read this threaded comment; however, any edits to it will get removed if the file is opened in a newer version of Excel. Learn more: https://go.microsoft.com/fwlink/?linkid=870924
Comment:
    Läkemedel mot högt blodtryck inkluderar betablockerare, Ca-hämmare, ACE-hämmare, angiotensin receptorblockerare (ARB), spironolakton och diuretika. Delegeringen bör avse titrering av behandling för högt blodtryck, dvs inte enbart för hjärtsvikt även om det i stor utsträckning är samma läkemedel.</t>
      </text>
    </comment>
    <comment ref="AI16" authorId="66" shapeId="0" xr:uid="{35611B8A-F778-4FD1-8378-79A20E2C8F86}">
      <text>
        <t xml:space="preserve">[Threaded comment]
Your version of Excel allows you to read this threaded comment; however, any edits to it will get removed if the file is opened in a newer version of Excel. Learn more: https://go.microsoft.com/fwlink/?linkid=870924
Comment:
    Gäller främst sjuksköterskor men även fysioterapeuter och läkare. Samtalsmetodik kan exempelvis vara motiverande samtalsmetodik (MI) eller kognitiv beteendeterapi. Grundutbildning i MI brukar vara 3 dagar. För att svara Ja bör mer än hälften av personalen ha denna utbildning. Är det mindre än hälften bör svaret Delvis väljas.  </t>
      </text>
    </comment>
    <comment ref="AI17" authorId="67" shapeId="0" xr:uid="{246A2756-4D9E-4D61-B288-E0AE44580E84}">
      <text>
        <t xml:space="preserve">[Threaded comment]
Your version of Excel allows you to read this threaded comment; however, any edits to it will get removed if the file is opened in a newer version of Excel. Learn more: https://go.microsoft.com/fwlink/?linkid=870924
Comment:
    Grundutbildning i tobaksavvänjning brukar vara 2–3 dagar. </t>
      </text>
    </comment>
    <comment ref="AI18" authorId="68" shapeId="0" xr:uid="{3827C8B3-F952-419D-A6A7-532D1C43C097}">
      <text>
        <t xml:space="preserve">[Threaded comment]
Your version of Excel allows you to read this threaded comment; however, any edits to it will get removed if the file is opened in a newer version of Excel. Learn more: https://go.microsoft.com/fwlink/?linkid=870924
Comment:
    Hur ofta ronder hålls styrs av antal patienter som följs på mottagningen, men bör vara minst en gång varannan vecka även på mindre enheter, för att inte fördröja behandlingsbeslut. Minst två olika professioner bör delta i teamets ronder.   </t>
      </text>
    </comment>
    <comment ref="AI19" authorId="69" shapeId="0" xr:uid="{42445E52-B7E3-4946-8EAC-807FE4D2BC33}">
      <text>
        <t xml:space="preserve">[Threaded comment]
Your version of Excel allows you to read this threaded comment; however, any edits to it will get removed if the file is opened in a newer version of Excel. Learn more: https://go.microsoft.com/fwlink/?linkid=870924
Comment:
    Med regelbundna möten menas minst en gång per år. Samtliga professioner som ingår i teamet bör delta i dessa möten. </t>
      </text>
    </comment>
    <comment ref="AI20" authorId="70" shapeId="0" xr:uid="{0C5FA9D0-8054-47A0-B4CD-7FEBD501D4AE}">
      <text>
        <t xml:space="preserve">[Threaded comment]
Your version of Excel allows you to read this threaded comment; however, any edits to it will get removed if the file is opened in a newer version of Excel. Learn more: https://go.microsoft.com/fwlink/?linkid=870924
Comment:
    Exempel är att SEPHIA-data redovisas på team-möten, används för att identifiera förbättringsområden och följa upp förändringar i verksamheten. </t>
      </text>
    </comment>
    <comment ref="AI21" authorId="71" shapeId="0" xr:uid="{F22DB625-96BD-4F18-93DD-9AC58DDF8E51}">
      <text>
        <t xml:space="preserve">[Threaded comment]
Your version of Excel allows you to read this threaded comment; however, any edits to it will get removed if the file is opened in a newer version of Excel. Learn more: https://go.microsoft.com/fwlink/?linkid=870924
Comment:
    Patienternas riskfaktorer följs upp vid uppföljande besök till sjuksköterska, läkare och/eller fysioterapeut. </t>
      </text>
    </comment>
    <comment ref="AI22" authorId="72" shapeId="0" xr:uid="{7409475B-D784-4FD1-9311-14BCE5B594DB}">
      <text>
        <t>[Threaded comment]
Your version of Excel allows you to read this threaded comment; however, any edits to it will get removed if the file is opened in a newer version of Excel. Learn more: https://go.microsoft.com/fwlink/?linkid=870924
Comment:
    Patienternas läkemedelsbehandling följs upp vid uppföljande besök till sjuksköterska, läkare och/eller fysioterapeut.</t>
      </text>
    </comment>
    <comment ref="AI23" authorId="73" shapeId="0" xr:uid="{77DCD37F-86E5-456C-B025-B6595D4D2208}">
      <text>
        <t xml:space="preserve">[Threaded comment]
Your version of Excel allows you to read this threaded comment; however, any edits to it will get removed if the file is opened in a newer version of Excel. Learn more: https://go.microsoft.com/fwlink/?linkid=870924
Comment:
    Man strävar efter att boka patienten till samma sjuksköterska, läkare och/eller fysioterapeut under hela uppföljningen på mottagningen. </t>
      </text>
    </comment>
    <comment ref="AI24" authorId="74" shapeId="0" xr:uid="{E5B8F7F3-1688-4A8E-B76D-95DDFAC281BF}">
      <text>
        <t xml:space="preserve">[Threaded comment]
Your version of Excel allows you to read this threaded comment; however, any edits to it will get removed if the file is opened in a newer version of Excel. Learn more: https://go.microsoft.com/fwlink/?linkid=870924
Comment:
    Med närstående menas partner, övrig familjemedlem, nära vän eller annan person som patienten anser sig ha en nära relation till. </t>
      </text>
    </comment>
    <comment ref="AI25" authorId="75" shapeId="0" xr:uid="{81C89475-8ADA-4252-A589-9DE919A002C5}">
      <text>
        <t xml:space="preserve">[Threaded comment]
Your version of Excel allows you to read this threaded comment; however, any edits to it will get removed if the file is opened in a newer version of Excel. Learn more: https://go.microsoft.com/fwlink/?linkid=870924
Comment:
    Med auktoriserad tolk menas en person med kompetens och behörighet för tolkning. Gäller inte anhöriga eller personal på mottagningen. </t>
      </text>
    </comment>
    <comment ref="AI26" authorId="76" shapeId="0" xr:uid="{1D142651-BC84-4947-98FD-BCFD7B2270DD}">
      <text>
        <t xml:space="preserve">[Threaded comment]
Your version of Excel allows you to read this threaded comment; however, any edits to it will get removed if the file is opened in a newer version of Excel. Learn more: https://go.microsoft.com/fwlink/?linkid=870924
Comment:
    Nikotinersättningsmedel är receptfria och finns som till exempel plåster, tuggummi, sugtabletter och spray. </t>
      </text>
    </comment>
    <comment ref="AI27" authorId="77" shapeId="0" xr:uid="{47E16B44-D6D7-47E3-9C08-2925268E8DAC}">
      <text>
        <t>[Threaded comment]
Your version of Excel allows you to read this threaded comment; however, any edits to it will get removed if the file is opened in a newer version of Excel. Learn more: https://go.microsoft.com/fwlink/?linkid=870924
Comment:
    Bupropion, cytisin och vareniklin är receptbelagda läkemedel för rökavvänjning.</t>
      </text>
    </comment>
    <comment ref="AI28" authorId="78" shapeId="0" xr:uid="{258113F1-E16B-4662-BE38-1E85C199D190}">
      <text>
        <t xml:space="preserve">[Threaded comment]
Your version of Excel allows you to read this threaded comment; however, any edits to it will get removed if the file is opened in a newer version of Excel. Learn more: https://go.microsoft.com/fwlink/?linkid=870924
Comment:
    Här menas att kartläggning av alkoholvanor ingår i rutinarbetet. Kartläggning kan göras med strukturerade frågor eller skattningsskalor (rekommenderas). </t>
      </text>
    </comment>
    <comment ref="AI29" authorId="79" shapeId="0" xr:uid="{043B4D91-489F-4779-9E25-FFDBF2357238}">
      <text>
        <t xml:space="preserve">[Threaded comment]
Your version of Excel allows you to read this threaded comment; however, any edits to it will get removed if the file is opened in a newer version of Excel. Learn more: https://go.microsoft.com/fwlink/?linkid=870924
Comment:
    Definition av fysisk träning inom hjärtrehabilitering finns i SEPHIA:s manual. </t>
      </text>
    </comment>
    <comment ref="AI32" authorId="80" shapeId="0" xr:uid="{B6BD85FB-2141-492E-9E53-DE271241C1E0}">
      <text>
        <t xml:space="preserve">[Threaded comment]
Your version of Excel allows you to read this threaded comment; however, any edits to it will get removed if the file is opened in a newer version of Excel. Learn more: https://go.microsoft.com/fwlink/?linkid=870924
Comment:
    OGTT kan exempelvis göras på mottagningen eller klinisk kemi. </t>
      </text>
    </comment>
    <comment ref="AI33" authorId="81" shapeId="0" xr:uid="{8706832E-69AE-404F-A674-B22AF28891C7}">
      <text>
        <t xml:space="preserve">[Threaded comment]
Your version of Excel allows you to read this threaded comment; however, any edits to it will get removed if the file is opened in a newer version of Excel. Learn more: https://go.microsoft.com/fwlink/?linkid=870924
Comment:
    Med rekommenderad förstahandsbehandling vid typ-2 diabetes avses SGLT2-hämmare, GLP1-receptor analoger eller metformin. </t>
      </text>
    </comment>
    <comment ref="AI34" authorId="82" shapeId="0" xr:uid="{83B1C22B-A867-4B09-A3D1-8562FC877BDD}">
      <text>
        <t>[Threaded comment]
Your version of Excel allows you to read this threaded comment; however, any edits to it will get removed if the file is opened in a newer version of Excel. Learn more: https://go.microsoft.com/fwlink/?linkid=870924
Comment:
    Kartläggning av psykisk ohälsa och stress kan göras med öppna frågor eller skattningsskalor (rekommenderas).</t>
      </text>
    </comment>
    <comment ref="AI35" authorId="83" shapeId="0" xr:uid="{6BF8ED8B-8E58-42B5-85E3-3C59737A096C}">
      <text>
        <t>[Threaded comment]
Your version of Excel allows you to read this threaded comment; however, any edits to it will get removed if the file is opened in a newer version of Excel. Learn more: https://go.microsoft.com/fwlink/?linkid=870924
Comment:
    Stöd kan utöver samtal vara att erbjuda kontakt med kurator.</t>
      </text>
    </comment>
    <comment ref="AI36" authorId="84" shapeId="0" xr:uid="{0203FF07-EBE6-43A3-9063-D5BB7AFBEBD1}">
      <text>
        <t>[Threaded comment]
Your version of Excel allows you to read this threaded comment; however, any edits to it will get removed if the file is opened in a newer version of Excel. Learn more: https://go.microsoft.com/fwlink/?linkid=870924
Comment:
    Gäller såväl fysisk som digital patientutbildning. Med interaktivitet menas någon form av interaktion mellan patient och vårdgivare, till exempel via ett fysiskt möte, digitalt vårdmöte eller meddelandefunktion.</t>
      </text>
    </comment>
    <comment ref="B85" authorId="85" shapeId="0" xr:uid="{34EC967A-39C3-4085-8DDB-9ACE6405F0C7}">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sjuksköterska</t>
      </text>
    </comment>
    <comment ref="C85" authorId="86" shapeId="0" xr:uid="{BD62A32D-58E8-4C02-8658-1FDFF373A25F}">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fysioterapeut</t>
      </text>
    </comment>
    <comment ref="D85" authorId="87" shapeId="0" xr:uid="{CECC7C26-0BCC-43C1-A5A9-7F7F9830CB9C}">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läkare</t>
      </text>
    </comment>
    <comment ref="E85" authorId="88" shapeId="0" xr:uid="{BDAC309E-119A-4C96-B5F3-87A9E5680039}">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kurator</t>
      </text>
    </comment>
    <comment ref="F85" authorId="89" shapeId="0" xr:uid="{08CA95F9-9551-4402-9FAF-6AD8C53357D1}">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psykolog</t>
      </text>
    </comment>
    <comment ref="G85" authorId="90" shapeId="0" xr:uid="{D6866E4C-4959-48CB-B1DA-7F5AE2141C97}">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dietist</t>
      </text>
    </comment>
    <comment ref="H85" authorId="91" shapeId="0" xr:uid="{666D3105-751C-43B8-8180-2FBE0C6F28C9}">
      <text>
        <t>[Threaded comment]
Your version of Excel allows you to read this threaded comment; however, any edits to it will get removed if the file is opened in a newer version of Excel. Learn more: https://go.microsoft.com/fwlink/?linkid=870924
Comment:
    Hjärtrehabiliteringsenheten har en medicinskt ansvarig läkare.</t>
      </text>
    </comment>
    <comment ref="I85" authorId="92" shapeId="0" xr:uid="{B8052FE5-5CA8-458C-AE11-6E26FECFA6F6}">
      <text>
        <t xml:space="preserve">[Threaded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lipidsänkande läkemedel. </t>
      </text>
    </comment>
    <comment ref="J85" authorId="93" shapeId="0" xr:uid="{DFD3AF79-9362-428B-BB6D-645FB455E341}">
      <text>
        <t>[Threaded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läkemedel mot högt blodtryck.</t>
      </text>
    </comment>
    <comment ref="K85" authorId="94" shapeId="0" xr:uid="{274BFC05-5CE1-4491-9077-8AA257594176}">
      <text>
        <t>[Threaded comment]
Your version of Excel allows you to read this threaded comment; however, any edits to it will get removed if the file is opened in a newer version of Excel. Learn more: https://go.microsoft.com/fwlink/?linkid=870924
Comment:
    Personal som arbetar i hjärtrehabilteringsteamet har utbildning i samtalsmetodik.</t>
      </text>
    </comment>
    <comment ref="L85" authorId="95" shapeId="0" xr:uid="{847C3CC9-2169-49C6-B7B5-6DD8C205D4B6}">
      <text>
        <t>[Threaded comment]
Your version of Excel allows you to read this threaded comment; however, any edits to it will get removed if the file is opened in a newer version of Excel. Learn more: https://go.microsoft.com/fwlink/?linkid=870924
Comment:
    Minst en i teamet har utbildning i tobaksavvänjning.</t>
      </text>
    </comment>
    <comment ref="M85" authorId="96" shapeId="0" xr:uid="{F7C3655A-9094-4551-8670-25FA72D8E45C}">
      <text>
        <t>[Threaded comment]
Your version of Excel allows you to read this threaded comment; however, any edits to it will get removed if the file is opened in a newer version of Excel. Learn more: https://go.microsoft.com/fwlink/?linkid=870924
Comment:
    Vi har regelbundna ronder i teamet, där enskilda patientärenden diskuteras.</t>
      </text>
    </comment>
    <comment ref="N85" authorId="97" shapeId="0" xr:uid="{082E2580-A709-49A7-94E4-EB286E3CECAF}">
      <text>
        <t>[Threaded comment]
Your version of Excel allows you to read this threaded comment; however, any edits to it will get removed if the file is opened in a newer version of Excel. Learn more: https://go.microsoft.com/fwlink/?linkid=870924
Comment:
    Vi har regelbundna möten i teamet, för att till exempel diskutera arbetsfördelning, behandlingskvalitet och förbättringsarbete samt för att stärka samarbetet i teamet.</t>
      </text>
    </comment>
    <comment ref="O85" authorId="98" shapeId="0" xr:uid="{7FED95A7-2ACE-41B7-AC5E-D465AC7F8566}">
      <text>
        <t>[Threaded comment]
Your version of Excel allows you to read this threaded comment; however, any edits to it will get removed if the file is opened in a newer version of Excel. Learn more: https://go.microsoft.com/fwlink/?linkid=870924
Comment:
    Vi följer kontinuerligt våra SEPHIA-resultat och använder dessa för utveckling av verksamheten och kvalitetsförbättrande åtgärder.</t>
      </text>
    </comment>
    <comment ref="P85" authorId="99" shapeId="0" xr:uid="{92C161F0-DACB-46AB-AF45-E6E06349A94B}">
      <text>
        <t>[Threaded comment]
Your version of Excel allows you to read this threaded comment; however, any edits to it will get removed if the file is opened in a newer version of Excel. Learn more: https://go.microsoft.com/fwlink/?linkid=870924
Comment:
    Identifierade och förändringsbara riskfaktorer följs upp.</t>
      </text>
    </comment>
    <comment ref="Q85" authorId="100" shapeId="0" xr:uid="{F1189282-DBF3-44AE-8F32-DFED4CD0F73F}">
      <text>
        <t>[Threaded comment]
Your version of Excel allows you to read this threaded comment; however, any edits to it will get removed if the file is opened in a newer version of Excel. Learn more: https://go.microsoft.com/fwlink/?linkid=870924
Comment:
    Följsamhet till och effekt av läkemedelsbehandling följs upp.</t>
      </text>
    </comment>
    <comment ref="R85" authorId="101" shapeId="0" xr:uid="{7B5D4A93-4DA2-4B2C-88A5-493795A29FB1}">
      <text>
        <t>[Threaded comment]
Your version of Excel allows you to read this threaded comment; however, any edits to it will get removed if the file is opened in a newer version of Excel. Learn more: https://go.microsoft.com/fwlink/?linkid=870924
Comment:
    Vi eftersträvar att patienten träffar samma vårdgivare under uppföljningstiden.</t>
      </text>
    </comment>
    <comment ref="S85" authorId="102" shapeId="0" xr:uid="{218513D3-C3C7-47EA-8F3F-F5E5D689DA0B}">
      <text>
        <t>[Threaded comment]
Your version of Excel allows you to read this threaded comment; however, any edits to it will get removed if the file is opened in a newer version of Excel. Learn more: https://go.microsoft.com/fwlink/?linkid=870924
Comment:
    Vi erbjuder patientens närstående att delta vid besök på hjärtrehabiliteringsenheten.</t>
      </text>
    </comment>
    <comment ref="T85" authorId="103" shapeId="0" xr:uid="{3D92A830-06EE-4508-AAD1-D3441CEE1AA1}">
      <text>
        <t>[Threaded comment]
Your version of Excel allows you to read this threaded comment; however, any edits to it will get removed if the file is opened in a newer version of Excel. Learn more: https://go.microsoft.com/fwlink/?linkid=870924
Comment:
    För patienter som inte pratar svenska erbjuds auktoriserad tolk.</t>
      </text>
    </comment>
    <comment ref="U85" authorId="104" shapeId="0" xr:uid="{5145305F-4010-4F44-9E56-5F98AE9D2879}">
      <text>
        <t>[Threaded comment]
Your version of Excel allows you to read this threaded comment; however, any edits to it will get removed if the file is opened in a newer version of Excel. Learn more: https://go.microsoft.com/fwlink/?linkid=870924
Comment:
    Nikotinersättningsmedel erbjuds till rökande patienter.</t>
      </text>
    </comment>
    <comment ref="V85" authorId="105" shapeId="0" xr:uid="{05B7A44E-D462-4939-A7A1-CEECF583EF12}">
      <text>
        <t>[Threaded comment]
Your version of Excel allows you to read this threaded comment; however, any edits to it will get removed if the file is opened in a newer version of Excel. Learn more: https://go.microsoft.com/fwlink/?linkid=870924
Comment:
    Behandling med bupropion, cytisin eller vareniklin erbjuds till rökande patienter.</t>
      </text>
    </comment>
    <comment ref="W85" authorId="106" shapeId="0" xr:uid="{2333A806-2B3B-4C6E-8721-A75D03FA6352}">
      <text>
        <t>[Threaded comment]
Your version of Excel allows you to read this threaded comment; however, any edits to it will get removed if the file is opened in a newer version of Excel. Learn more: https://go.microsoft.com/fwlink/?linkid=870924
Comment:
    Kartläggning av alkoholvanor ingår i det sekundärpreventiva arbetet.</t>
      </text>
    </comment>
    <comment ref="X85" authorId="107" shapeId="0" xr:uid="{CEA3CC8F-13B6-4708-B30F-EFBC20861A4D}">
      <text>
        <t>[Threaded comment]
Your version of Excel allows you to read this threaded comment; however, any edits to it will get removed if the file is opened in a newer version of Excel. Learn more: https://go.microsoft.com/fwlink/?linkid=870924
Comment:
    Vi erbjuder minst tre månaders fysiskt träningsprogram inom hjärtrehabiliteringen.</t>
      </text>
    </comment>
    <comment ref="Y85" authorId="108" shapeId="0" xr:uid="{9D90B4BA-FC55-4E9B-9A42-A4C4A4594765}">
      <text>
        <t>[Threaded comment]
Your version of Excel allows you to read this threaded comment; however, any edits to it will get removed if the file is opened in a newer version of Excel. Learn more: https://go.microsoft.com/fwlink/?linkid=870924
Comment:
    För patienter med högt viloblodtryck på mottagningen följs det upp med hemblodtryck och/eller 24-timmars blodtryck.</t>
      </text>
    </comment>
    <comment ref="Z85" authorId="109" shapeId="0" xr:uid="{7662BF33-7382-4F8B-A9C1-3FE53DAD024C}">
      <text>
        <t>[Threaded comment]
Your version of Excel allows you to read this threaded comment; however, any edits to it will get removed if the file is opened in a newer version of Excel. Learn more: https://go.microsoft.com/fwlink/?linkid=870924
Comment:
    Fasteblodsocker och HbA1c mäts under uppföljningen, även hos patienter utan diabetes.</t>
      </text>
    </comment>
    <comment ref="AA85" authorId="110" shapeId="0" xr:uid="{7DBB7AC2-8DD8-47D8-871D-74D76C8D6881}">
      <text>
        <t>[Threaded comment]
Your version of Excel allows you to read this threaded comment; however, any edits to it will get removed if the file is opened in a newer version of Excel. Learn more: https://go.microsoft.com/fwlink/?linkid=870924
Comment:
    Vid inkonklusiva värden för fasteblodsocker och HbA1c utförs oralt glukostoleranstest (OGTT).</t>
      </text>
    </comment>
    <comment ref="AB85" authorId="111" shapeId="0" xr:uid="{F886E803-E9AA-48DD-86DE-3946BE87A27F}">
      <text>
        <t>[Threaded comment]
Your version of Excel allows you to read this threaded comment; however, any edits to it will get removed if the file is opened in a newer version of Excel. Learn more: https://go.microsoft.com/fwlink/?linkid=870924
Comment:
    Våra kardiologer initierar och optimerar rekommenderad behandling vid typ-2 diabetes.</t>
      </text>
    </comment>
    <comment ref="AC85" authorId="112" shapeId="0" xr:uid="{EC37DFFF-2E6F-44D9-9EAA-5BD574A6C451}">
      <text>
        <t>[Threaded comment]
Your version of Excel allows you to read this threaded comment; however, any edits to it will get removed if the file is opened in a newer version of Excel. Learn more: https://go.microsoft.com/fwlink/?linkid=870924
Comment:
    Vi frågar om och erbjuder behandling vid psykisk ohälsa, stress på arbetet, i hemmet och i relationer.</t>
      </text>
    </comment>
    <comment ref="AD85" authorId="113" shapeId="0" xr:uid="{C5C5E0F4-5611-40B4-8751-319D2A33FC82}">
      <text>
        <t xml:space="preserve">[Threaded comment]
Your version of Excel allows you to read this threaded comment; however, any edits to it will get removed if the file is opened in a newer version of Excel. Learn more: https://go.microsoft.com/fwlink/?linkid=870924
Comment:
    Vi frågar om och erbjuder stöd i frågor som rör sysselsättning/sjukskrivning och ekonomi. </t>
      </text>
    </comment>
    <comment ref="AE85" authorId="114" shapeId="0" xr:uid="{BDA0E23D-CCCD-4774-9712-BB335FFF20CB}">
      <text>
        <t>[Threaded comment]
Your version of Excel allows you to read this threaded comment; however, any edits to it will get removed if the file is opened in a newer version of Excel. Learn more: https://go.microsoft.com/fwlink/?linkid=870924
Comment:
    Våra patienter erbjuds deltagande i interaktiv patientutbildning (till exempel Hjärtskola).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tc={A3A643CE-5573-4EB8-B7B3-F4E005AABAF3}</author>
    <author>tc={8AAB6686-E407-405B-8464-E0C396311176}</author>
    <author>tc={A3DBDE5D-2FBD-4758-A801-C51C4D0E4077}</author>
    <author>tc={584F6ED9-C0BE-4723-9511-93DA90CB0452}</author>
    <author>tc={14B5360D-33B5-4B50-A3F4-6D5F1E3EEF61}</author>
    <author>tc={F7212A95-72A4-422C-8884-DD61C1F01F8C}</author>
    <author>tc={CC712037-7A1A-47C0-8B2D-2630D08380BA}</author>
    <author>tc={6EBD9D49-F386-4BE0-8FF9-6BFAC0ABC10B}</author>
    <author>tc={C61471C4-E4C3-4633-8492-42893828F899}</author>
    <author>tc={CC8E8A6A-C0A5-4559-BD31-C428C45EBF14}</author>
    <author>tc={D0FB89F4-9AB5-4524-9281-F9DF7B777A38}</author>
    <author>tc={647A4C29-0A55-40F9-AEB0-3D34663E720B}</author>
    <author>tc={E12AC200-0311-4B00-B891-46894B692F5D}</author>
    <author>tc={8E851190-F59D-4EED-8974-C8722B0E8CC4}</author>
    <author>tc={4036B10B-22E1-41AD-BAA8-B07908288B5F}</author>
    <author>tc={66968263-4ED4-4B40-9825-AA0508A6FFD8}</author>
    <author>tc={7AE14F10-9796-4009-ABE0-4EA88E6086AA}</author>
    <author>tc={978DFD34-0AC6-4637-864D-F54AF0EFE001}</author>
    <author>tc={525C982A-0EDD-45C6-8C85-FEC193E80405}</author>
    <author>tc={817FCDBF-EA89-4C71-A1AD-EC7B878C8630}</author>
    <author>tc={BB6E77A9-6B9B-4573-BC3E-6D969CF20B93}</author>
    <author>tc={B3FED791-3A8E-40D5-8175-762BC8B99EA8}</author>
    <author>tc={95190BC6-A8B7-4DB5-8030-76161C12E0B9}</author>
    <author>tc={CB5CBE13-763F-4C7C-88CF-A2F96635710C}</author>
    <author>tc={924F476F-F87F-45A4-B27B-B1C4306F71EC}</author>
    <author>tc={32788DC7-383A-4ADE-BC44-B3B3941B7306}</author>
    <author>tc={8049CE6E-35E3-4DD1-9335-A1D0F121E222}</author>
    <author>tc={1B8C0FEE-B547-4021-B520-27F9E3B63244}</author>
    <author>tc={77FE5AE3-3112-493F-8FC3-F112E2CAD3BC}</author>
    <author>tc={AEFA46B3-2185-4D94-9697-0CD3BFF37022}</author>
    <author>tc={8B7707EF-170E-457A-B7E4-F5E9D64087AF}</author>
    <author>tc={1B81CCE2-7F12-4A8E-8E98-76ACA66F499D}</author>
    <author>tc={F1537874-E2EA-49B9-8DF8-7632A03E37FD}</author>
    <author>tc={B8C50F61-61CA-4991-9905-1C8C79E5EBF4}</author>
    <author>tc={BCABB19B-F8D9-4A66-B8F0-BECF1F8B3897}</author>
    <author>tc={182CD57C-3D2C-451B-96BD-51AF4BD48EF7}</author>
    <author>tc={4FE73CE2-6A71-4669-906F-4B81A478E671}</author>
    <author>tc={89244A70-F60D-49B1-9A4B-D54EA1A6A723}</author>
    <author>tc={D0761164-7F39-4C2B-84B8-E490EEAACBD3}</author>
    <author>tc={8AB9B211-A3D9-4BF7-AA75-828278FFEBAC}</author>
    <author>tc={8BC6DBF3-AE7A-48FB-8490-52E769C5858B}</author>
    <author>tc={E9E2B0E1-C38E-40E8-ADC5-E8B21D58E41D}</author>
    <author>tc={516828CA-9BAE-457C-B08E-B292687618C2}</author>
    <author>tc={5C2B76F3-4936-44B4-8412-3B1785C04925}</author>
    <author>tc={EBEE42D7-7343-4242-9E15-7185AE0D06E8}</author>
    <author>tc={1AF5201C-C3BF-41DB-9834-75A9BD7DBC5A}</author>
    <author>tc={CCE0583E-DB33-465F-AEF7-44155E909861}</author>
    <author>tc={793E2441-CAF4-4B34-B7BA-5D788E29B37A}</author>
    <author>tc={E381EE88-3AD2-431C-962E-26B95FC1F7D7}</author>
    <author>tc={CAD62E0B-04F4-4E74-A89E-99BCDE9B9E09}</author>
    <author>tc={01EE377C-7B29-4E38-BBF3-EFB5D28233B9}</author>
    <author>tc={4BF7E2C8-A13E-4752-88A6-A6185FF96C8D}</author>
    <author>tc={AD8F2EF2-15A4-4ED8-BA47-273CD8FF896A}</author>
    <author>tc={E7BE9814-9413-4975-B238-F14145EAF302}</author>
    <author>tc={989A0E5B-4FDF-46F0-B129-099AF51BEC8B}</author>
    <author>tc={CFB0993C-7831-4B13-B30E-DF4C537B725A}</author>
    <author>tc={06793397-6701-436F-91AD-41B771B41D2A}</author>
    <author>tc={03BB7B6E-2C8B-4035-BDF0-06DD87E4F163}</author>
    <author>tc={859AF833-4FD2-48CB-92C9-C031475A8FCB}</author>
    <author>tc={7CD5921C-323D-478D-BF0F-009BB14674BA}</author>
    <author>tc={32CE9F1A-1586-4522-8EFC-7CAA3AE7556B}</author>
    <author>tc={4157E0A1-9CD4-4385-BF59-494FFC370BE1}</author>
    <author>tc={CF43250D-FFA5-444B-9CC0-2BDCDA4641FD}</author>
    <author>tc={2BB35D99-5FC6-4FEE-9C02-F62330DBCDF6}</author>
    <author>tc={7E89651C-DC8E-4CAD-B214-98FA5E63F6D5}</author>
    <author>tc={1E7886C0-830C-40E8-8860-1AC391ACEFFA}</author>
    <author>tc={ECCC892A-4BF8-4FBC-9CE6-733E2495E2F9}</author>
    <author>tc={89D13D29-6ADE-4129-B5A1-EE5A79C5A2A0}</author>
    <author>tc={90B5F8D5-A904-45FD-943B-92FA50F5A512}</author>
    <author>tc={522723A3-32F9-459B-9E6D-5E21CC53AF08}</author>
    <author>tc={0E690680-C417-435F-89C4-CAA1E89FBDDC}</author>
    <author>tc={BB32AF63-1D1D-417D-A272-1BD8EA15A898}</author>
    <author>tc={430CF911-D1A9-4877-BF4E-C35DD35BB74A}</author>
    <author>tc={49CF85D7-6D4C-4749-AA27-6A5F2E5D06B5}</author>
    <author>tc={C30B6630-5B29-4F66-9018-46044E37EE73}</author>
    <author>tc={E96FCEF2-C20A-4B03-9F26-A665581A5E92}</author>
    <author>tc={B0A80DA4-41C8-4AE7-902C-0879E781CECE}</author>
    <author>tc={5102F13D-EC89-4B40-BD6C-1A25F25B7FA9}</author>
    <author>tc={5F4874B5-929B-4CB2-BD12-1BC88FDE23B0}</author>
    <author>tc={A53780F9-5C98-4C07-88BD-91E9DC770A79}</author>
    <author>tc={8ECE2831-8802-4C1D-8587-C9B4E9C1B0CC}</author>
    <author>tc={3476F8C7-FEFB-4080-8D4E-66D4B1E58A57}</author>
    <author>tc={1681C34B-619A-402F-961A-833A381C1C1B}</author>
    <author>tc={BD2BE8E7-265D-45A0-B0F8-27137C7E37A9}</author>
    <author>tc={EBAC6065-AC71-49F9-BB57-B083200B1742}</author>
    <author>tc={10669BAD-D8AF-41DE-A4AD-CDDB3A853B0F}</author>
    <author>tc={F10C88A1-8BA9-4268-98FC-1F344E1D3FD8}</author>
    <author>tc={2FF59830-DFC7-4C7A-9EA8-5011933EA00F}</author>
    <author>tc={E06B0FB2-4C41-468F-9AF4-C6E65123FCAB}</author>
    <author>tc={5E43C3FB-9F11-49C1-B4BD-6F3DF9092464}</author>
    <author>tc={8BBA795E-9CF9-4FB9-8F5F-089A484B2CAC}</author>
    <author>tc={DF7F92AD-A95E-4F9F-8F89-C1674C9A60B7}</author>
    <author>tc={F8161095-3167-4958-A89C-87E0BC3EE959}</author>
    <author>tc={27DDC091-35C6-4260-B7AE-A4B6E89F6BBF}</author>
    <author>tc={5C6713D5-B073-4A2F-A1E5-243BD4E3C46E}</author>
    <author>tc={97C18ABA-4FBA-4101-8689-B28291EF33B9}</author>
    <author>tc={61BC019C-9EBF-4B84-B488-E9CE8397CA73}</author>
    <author>tc={53A0E135-A734-4011-B1B3-6FCF40017007}</author>
    <author>tc={79C67514-C467-4D7E-94C3-13134D09C0DC}</author>
    <author>tc={5F754335-EA3C-4A33-89F7-3754F5B64B4A}</author>
    <author>tc={125D47E2-CAA9-4D11-993F-FD96A18B09F9}</author>
    <author>tc={A02A977C-0C66-4DDA-A18A-B0851CD54926}</author>
    <author>tc={3B1F8029-F32A-4E8A-85D3-8D31ACB30BBD}</author>
    <author>tc={8F19366D-1B01-4CEF-8EF0-5530851EF197}</author>
    <author>tc={A13FC98F-0E8E-44EE-A5F6-453A6C0BA3FB}</author>
    <author>tc={04C83D45-A3F5-46B0-B927-4AFDECE136F7}</author>
    <author>tc={C26E9ECD-C725-4F53-B98C-25993C80547B}</author>
    <author>tc={6D88CBA6-DAC6-4DB9-99F0-CD9391A09BA0}</author>
    <author>tc={9540DF99-9227-458D-9198-1C809DC468F3}</author>
    <author>tc={35645C99-205B-4993-9CD5-AF158D618B1E}</author>
    <author>tc={EF1769AE-1814-4504-BE12-46756A784E05}</author>
    <author>tc={7246B170-567D-429D-A293-F5FF75304FC1}</author>
    <author>tc={C942E442-F8BD-462E-8C65-B794158DC53C}</author>
    <author>tc={5D8352B6-2001-499B-9A2E-FA649E8BC854}</author>
    <author>tc={4D0CBA0E-1A04-424A-9A22-1245A1AE499F}</author>
  </authors>
  <commentList>
    <comment ref="B1" authorId="0" shapeId="0" xr:uid="{A3A643CE-5573-4EB8-B7B3-F4E005AABAF3}">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sjuksköterska</t>
      </text>
    </comment>
    <comment ref="C1" authorId="1" shapeId="0" xr:uid="{8AAB6686-E407-405B-8464-E0C396311176}">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fysioterapeut</t>
      </text>
    </comment>
    <comment ref="D1" authorId="2" shapeId="0" xr:uid="{A3DBDE5D-2FBD-4758-A801-C51C4D0E4077}">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läkare</t>
      </text>
    </comment>
    <comment ref="E1" authorId="3" shapeId="0" xr:uid="{584F6ED9-C0BE-4723-9511-93DA90CB0452}">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kurator</t>
      </text>
    </comment>
    <comment ref="F1" authorId="4" shapeId="0" xr:uid="{14B5360D-33B5-4B50-A3F4-6D5F1E3EEF61}">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psykolog</t>
      </text>
    </comment>
    <comment ref="G1" authorId="5" shapeId="0" xr:uid="{F7212A95-72A4-422C-8884-DD61C1F01F8C}">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dietist</t>
      </text>
    </comment>
    <comment ref="H1" authorId="6" shapeId="0" xr:uid="{CC712037-7A1A-47C0-8B2D-2630D08380BA}">
      <text>
        <t>[Threaded comment]
Your version of Excel allows you to read this threaded comment; however, any edits to it will get removed if the file is opened in a newer version of Excel. Learn more: https://go.microsoft.com/fwlink/?linkid=870924
Comment:
    Hjärtrehabiliteringsenheten har en medicinskt ansvarig läkare.</t>
      </text>
    </comment>
    <comment ref="I1" authorId="7" shapeId="0" xr:uid="{6EBD9D49-F386-4BE0-8FF9-6BFAC0ABC10B}">
      <text>
        <t xml:space="preserve">[Threaded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lipidsänkande läkemedel. </t>
      </text>
    </comment>
    <comment ref="J1" authorId="8" shapeId="0" xr:uid="{C61471C4-E4C3-4633-8492-42893828F899}">
      <text>
        <t>[Threaded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läkemedel mot högt blodtryck.</t>
      </text>
    </comment>
    <comment ref="K1" authorId="9" shapeId="0" xr:uid="{CC8E8A6A-C0A5-4559-BD31-C428C45EBF14}">
      <text>
        <t>[Threaded comment]
Your version of Excel allows you to read this threaded comment; however, any edits to it will get removed if the file is opened in a newer version of Excel. Learn more: https://go.microsoft.com/fwlink/?linkid=870924
Comment:
    Personal som arbetar i hjärtrehabilteringsteamet har utbildning i samtalsmetodik.</t>
      </text>
    </comment>
    <comment ref="L1" authorId="10" shapeId="0" xr:uid="{D0FB89F4-9AB5-4524-9281-F9DF7B777A38}">
      <text>
        <t>[Threaded comment]
Your version of Excel allows you to read this threaded comment; however, any edits to it will get removed if the file is opened in a newer version of Excel. Learn more: https://go.microsoft.com/fwlink/?linkid=870924
Comment:
    Minst en i teamet har utbildning i tobaksavvänjning.</t>
      </text>
    </comment>
    <comment ref="M1" authorId="11" shapeId="0" xr:uid="{647A4C29-0A55-40F9-AEB0-3D34663E720B}">
      <text>
        <t>[Threaded comment]
Your version of Excel allows you to read this threaded comment; however, any edits to it will get removed if the file is opened in a newer version of Excel. Learn more: https://go.microsoft.com/fwlink/?linkid=870924
Comment:
    Vi har regelbundna ronder i teamet, där enskilda patientärenden diskuteras.</t>
      </text>
    </comment>
    <comment ref="N1" authorId="12" shapeId="0" xr:uid="{E12AC200-0311-4B00-B891-46894B692F5D}">
      <text>
        <t>[Threaded comment]
Your version of Excel allows you to read this threaded comment; however, any edits to it will get removed if the file is opened in a newer version of Excel. Learn more: https://go.microsoft.com/fwlink/?linkid=870924
Comment:
    Vi har regelbundna möten i teamet, för att till exempel diskutera arbetsfördelning, behandlingskvalitet och förbättringsarbete samt för att stärka samarbetet i teamet.</t>
      </text>
    </comment>
    <comment ref="O1" authorId="13" shapeId="0" xr:uid="{8E851190-F59D-4EED-8974-C8722B0E8CC4}">
      <text>
        <t>[Threaded comment]
Your version of Excel allows you to read this threaded comment; however, any edits to it will get removed if the file is opened in a newer version of Excel. Learn more: https://go.microsoft.com/fwlink/?linkid=870924
Comment:
    Vi följer kontinuerligt våra SEPHIA-resultat och använder dessa för utveckling av verksamheten och kvalitetsförbättrande åtgärder.</t>
      </text>
    </comment>
    <comment ref="P1" authorId="14" shapeId="0" xr:uid="{4036B10B-22E1-41AD-BAA8-B07908288B5F}">
      <text>
        <t>[Threaded comment]
Your version of Excel allows you to read this threaded comment; however, any edits to it will get removed if the file is opened in a newer version of Excel. Learn more: https://go.microsoft.com/fwlink/?linkid=870924
Comment:
    Identifierade och förändringsbara riskfaktorer följs upp.</t>
      </text>
    </comment>
    <comment ref="Q1" authorId="15" shapeId="0" xr:uid="{66968263-4ED4-4B40-9825-AA0508A6FFD8}">
      <text>
        <t>[Threaded comment]
Your version of Excel allows you to read this threaded comment; however, any edits to it will get removed if the file is opened in a newer version of Excel. Learn more: https://go.microsoft.com/fwlink/?linkid=870924
Comment:
    Följsamhet till och effekt av läkemedelsbehandling följs upp.</t>
      </text>
    </comment>
    <comment ref="R1" authorId="16" shapeId="0" xr:uid="{7AE14F10-9796-4009-ABE0-4EA88E6086AA}">
      <text>
        <t>[Threaded comment]
Your version of Excel allows you to read this threaded comment; however, any edits to it will get removed if the file is opened in a newer version of Excel. Learn more: https://go.microsoft.com/fwlink/?linkid=870924
Comment:
    Vi eftersträvar att patienten träffar samma vårdgivare under uppföljningstiden.</t>
      </text>
    </comment>
    <comment ref="S1" authorId="17" shapeId="0" xr:uid="{978DFD34-0AC6-4637-864D-F54AF0EFE001}">
      <text>
        <t>[Threaded comment]
Your version of Excel allows you to read this threaded comment; however, any edits to it will get removed if the file is opened in a newer version of Excel. Learn more: https://go.microsoft.com/fwlink/?linkid=870924
Comment:
    Vi erbjuder patientens närstående att delta vid besök på hjärtrehabiliteringsenheten.</t>
      </text>
    </comment>
    <comment ref="T1" authorId="18" shapeId="0" xr:uid="{525C982A-0EDD-45C6-8C85-FEC193E80405}">
      <text>
        <t>[Threaded comment]
Your version of Excel allows you to read this threaded comment; however, any edits to it will get removed if the file is opened in a newer version of Excel. Learn more: https://go.microsoft.com/fwlink/?linkid=870924
Comment:
    För patienter som inte pratar svenska erbjuds auktoriserad tolk.</t>
      </text>
    </comment>
    <comment ref="U1" authorId="19" shapeId="0" xr:uid="{817FCDBF-EA89-4C71-A1AD-EC7B878C8630}">
      <text>
        <t>[Threaded comment]
Your version of Excel allows you to read this threaded comment; however, any edits to it will get removed if the file is opened in a newer version of Excel. Learn more: https://go.microsoft.com/fwlink/?linkid=870924
Comment:
    Nikotinersättningsmedel erbjuds till rökande patienter.</t>
      </text>
    </comment>
    <comment ref="V1" authorId="20" shapeId="0" xr:uid="{BB6E77A9-6B9B-4573-BC3E-6D969CF20B93}">
      <text>
        <t>[Threaded comment]
Your version of Excel allows you to read this threaded comment; however, any edits to it will get removed if the file is opened in a newer version of Excel. Learn more: https://go.microsoft.com/fwlink/?linkid=870924
Comment:
    Behandling med bupropion, cytisin eller vareniklin erbjuds till rökande patienter.</t>
      </text>
    </comment>
    <comment ref="W1" authorId="21" shapeId="0" xr:uid="{B3FED791-3A8E-40D5-8175-762BC8B99EA8}">
      <text>
        <t>[Threaded comment]
Your version of Excel allows you to read this threaded comment; however, any edits to it will get removed if the file is opened in a newer version of Excel. Learn more: https://go.microsoft.com/fwlink/?linkid=870924
Comment:
    Kartläggning av alkoholvanor ingår i det sekundärpreventiva arbetet.</t>
      </text>
    </comment>
    <comment ref="X1" authorId="22" shapeId="0" xr:uid="{95190BC6-A8B7-4DB5-8030-76161C12E0B9}">
      <text>
        <t>[Threaded comment]
Your version of Excel allows you to read this threaded comment; however, any edits to it will get removed if the file is opened in a newer version of Excel. Learn more: https://go.microsoft.com/fwlink/?linkid=870924
Comment:
    Vi erbjuder minst tre månaders fysiskt träningsprogram inom hjärtrehabiliteringen.</t>
      </text>
    </comment>
    <comment ref="Y1" authorId="23" shapeId="0" xr:uid="{CB5CBE13-763F-4C7C-88CF-A2F96635710C}">
      <text>
        <t>[Threaded comment]
Your version of Excel allows you to read this threaded comment; however, any edits to it will get removed if the file is opened in a newer version of Excel. Learn more: https://go.microsoft.com/fwlink/?linkid=870924
Comment:
    För patienter med högt viloblodtryck på mottagningen följs det upp med hemblodtryck och/eller 24-timmars blodtryck.</t>
      </text>
    </comment>
    <comment ref="Z1" authorId="24" shapeId="0" xr:uid="{924F476F-F87F-45A4-B27B-B1C4306F71EC}">
      <text>
        <t>[Threaded comment]
Your version of Excel allows you to read this threaded comment; however, any edits to it will get removed if the file is opened in a newer version of Excel. Learn more: https://go.microsoft.com/fwlink/?linkid=870924
Comment:
    Fasteblodsocker och HbA1c mäts under uppföljningen, även hos patienter utan diabetes.</t>
      </text>
    </comment>
    <comment ref="AA1" authorId="25" shapeId="0" xr:uid="{32788DC7-383A-4ADE-BC44-B3B3941B7306}">
      <text>
        <t>[Threaded comment]
Your version of Excel allows you to read this threaded comment; however, any edits to it will get removed if the file is opened in a newer version of Excel. Learn more: https://go.microsoft.com/fwlink/?linkid=870924
Comment:
    Vid inkonklusiva värden för fasteblodsocker och HbA1c utförs oralt glukostoleranstest (OGTT).</t>
      </text>
    </comment>
    <comment ref="AB1" authorId="26" shapeId="0" xr:uid="{8049CE6E-35E3-4DD1-9335-A1D0F121E222}">
      <text>
        <t>[Threaded comment]
Your version of Excel allows you to read this threaded comment; however, any edits to it will get removed if the file is opened in a newer version of Excel. Learn more: https://go.microsoft.com/fwlink/?linkid=870924
Comment:
    Våra kardiologer initierar och optimerar rekommenderad behandling vid typ-2 diabetes.</t>
      </text>
    </comment>
    <comment ref="AC1" authorId="27" shapeId="0" xr:uid="{1B8C0FEE-B547-4021-B520-27F9E3B63244}">
      <text>
        <t>[Threaded comment]
Your version of Excel allows you to read this threaded comment; however, any edits to it will get removed if the file is opened in a newer version of Excel. Learn more: https://go.microsoft.com/fwlink/?linkid=870924
Comment:
    Vi frågar om och erbjuder behandling vid psykisk ohälsa, stress på arbetet, i hemmet och i relationer.</t>
      </text>
    </comment>
    <comment ref="AD1" authorId="28" shapeId="0" xr:uid="{77FE5AE3-3112-493F-8FC3-F112E2CAD3BC}">
      <text>
        <t xml:space="preserve">[Threaded comment]
Your version of Excel allows you to read this threaded comment; however, any edits to it will get removed if the file is opened in a newer version of Excel. Learn more: https://go.microsoft.com/fwlink/?linkid=870924
Comment:
    Vi frågar om och erbjuder stöd i frågor som rör sysselsättning/sjukskrivning och ekonomi. </t>
      </text>
    </comment>
    <comment ref="AE1" authorId="29" shapeId="0" xr:uid="{AEFA46B3-2185-4D94-9697-0CD3BFF37022}">
      <text>
        <t>[Threaded comment]
Your version of Excel allows you to read this threaded comment; however, any edits to it will get removed if the file is opened in a newer version of Excel. Learn more: https://go.microsoft.com/fwlink/?linkid=870924
Comment:
    Våra patienter erbjuds deltagande i interaktiv patientutbildning (till exempel Hjärtskola).</t>
      </text>
    </comment>
    <comment ref="AF1" authorId="30" shapeId="0" xr:uid="{8B7707EF-170E-457A-B7E4-F5E9D64087AF}">
      <text>
        <t>[Threaded comment]
Your version of Excel allows you to read this threaded comment; however, any edits to it will get removed if the file is opened in a newer version of Excel. Learn more: https://go.microsoft.com/fwlink/?linkid=870924
Comment:
    Följsamhets-SCORE sammanfattar följsamhet till NAG riktlinjer för sekundärprevention baserat på svaren på struktur- och processvariablerna. Observera att detta sammanvägda score får tolkas med försiktighet då det finns många fler variabler som kännetecknar en välfungerande verksamhet. </t>
      </text>
    </comment>
    <comment ref="B5" authorId="31" shapeId="0" xr:uid="{1B81CCE2-7F12-4A8E-8E98-76ACA66F499D}">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sjuksköterska</t>
      </text>
    </comment>
    <comment ref="C5" authorId="32" shapeId="0" xr:uid="{F1537874-E2EA-49B9-8DF8-7632A03E37FD}">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fysioterapeut</t>
      </text>
    </comment>
    <comment ref="D5" authorId="33" shapeId="0" xr:uid="{B8C50F61-61CA-4991-9905-1C8C79E5EBF4}">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läkare</t>
      </text>
    </comment>
    <comment ref="E5" authorId="34" shapeId="0" xr:uid="{BCABB19B-F8D9-4A66-B8F0-BECF1F8B3897}">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kurator</t>
      </text>
    </comment>
    <comment ref="F5" authorId="35" shapeId="0" xr:uid="{182CD57C-3D2C-451B-96BD-51AF4BD48EF7}">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psykolog</t>
      </text>
    </comment>
    <comment ref="G5" authorId="36" shapeId="0" xr:uid="{4FE73CE2-6A71-4669-906F-4B81A478E671}">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dietist</t>
      </text>
    </comment>
    <comment ref="H5" authorId="37" shapeId="0" xr:uid="{89244A70-F60D-49B1-9A4B-D54EA1A6A723}">
      <text>
        <t>[Threaded comment]
Your version of Excel allows you to read this threaded comment; however, any edits to it will get removed if the file is opened in a newer version of Excel. Learn more: https://go.microsoft.com/fwlink/?linkid=870924
Comment:
    Hjärtrehabiliteringsenheten har en medicinskt ansvarig läkare.</t>
      </text>
    </comment>
    <comment ref="I5" authorId="38" shapeId="0" xr:uid="{D0761164-7F39-4C2B-84B8-E490EEAACBD3}">
      <text>
        <t xml:space="preserve">[Threaded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lipidsänkande läkemedel. </t>
      </text>
    </comment>
    <comment ref="J5" authorId="39" shapeId="0" xr:uid="{8AB9B211-A3D9-4BF7-AA75-828278FFEBAC}">
      <text>
        <t>[Threaded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läkemedel mot högt blodtryck.</t>
      </text>
    </comment>
    <comment ref="K5" authorId="40" shapeId="0" xr:uid="{8BC6DBF3-AE7A-48FB-8490-52E769C5858B}">
      <text>
        <t>[Threaded comment]
Your version of Excel allows you to read this threaded comment; however, any edits to it will get removed if the file is opened in a newer version of Excel. Learn more: https://go.microsoft.com/fwlink/?linkid=870924
Comment:
    Personal som arbetar i hjärtrehabilteringsteamet har utbildning i samtalsmetodik.</t>
      </text>
    </comment>
    <comment ref="L5" authorId="41" shapeId="0" xr:uid="{E9E2B0E1-C38E-40E8-ADC5-E8B21D58E41D}">
      <text>
        <t>[Threaded comment]
Your version of Excel allows you to read this threaded comment; however, any edits to it will get removed if the file is opened in a newer version of Excel. Learn more: https://go.microsoft.com/fwlink/?linkid=870924
Comment:
    Minst en i teamet har utbildning i tobaksavvänjning.</t>
      </text>
    </comment>
    <comment ref="M5" authorId="42" shapeId="0" xr:uid="{516828CA-9BAE-457C-B08E-B292687618C2}">
      <text>
        <t>[Threaded comment]
Your version of Excel allows you to read this threaded comment; however, any edits to it will get removed if the file is opened in a newer version of Excel. Learn more: https://go.microsoft.com/fwlink/?linkid=870924
Comment:
    Vi har regelbundna ronder i teamet, där enskilda patientärenden diskuteras.</t>
      </text>
    </comment>
    <comment ref="N5" authorId="43" shapeId="0" xr:uid="{5C2B76F3-4936-44B4-8412-3B1785C04925}">
      <text>
        <t>[Threaded comment]
Your version of Excel allows you to read this threaded comment; however, any edits to it will get removed if the file is opened in a newer version of Excel. Learn more: https://go.microsoft.com/fwlink/?linkid=870924
Comment:
    Vi har regelbundna möten i teamet, för att till exempel diskutera arbetsfördelning, behandlingskvalitet och förbättringsarbete samt för att stärka samarbetet i teamet.</t>
      </text>
    </comment>
    <comment ref="O5" authorId="44" shapeId="0" xr:uid="{EBEE42D7-7343-4242-9E15-7185AE0D06E8}">
      <text>
        <t>[Threaded comment]
Your version of Excel allows you to read this threaded comment; however, any edits to it will get removed if the file is opened in a newer version of Excel. Learn more: https://go.microsoft.com/fwlink/?linkid=870924
Comment:
    Vi följer kontinuerligt våra SEPHIA-resultat och använder dessa för utveckling av verksamheten och kvalitetsförbättrande åtgärder.</t>
      </text>
    </comment>
    <comment ref="P5" authorId="45" shapeId="0" xr:uid="{1AF5201C-C3BF-41DB-9834-75A9BD7DBC5A}">
      <text>
        <t>[Threaded comment]
Your version of Excel allows you to read this threaded comment; however, any edits to it will get removed if the file is opened in a newer version of Excel. Learn more: https://go.microsoft.com/fwlink/?linkid=870924
Comment:
    Identifierade och förändringsbara riskfaktorer följs upp.</t>
      </text>
    </comment>
    <comment ref="Q5" authorId="46" shapeId="0" xr:uid="{CCE0583E-DB33-465F-AEF7-44155E909861}">
      <text>
        <t>[Threaded comment]
Your version of Excel allows you to read this threaded comment; however, any edits to it will get removed if the file is opened in a newer version of Excel. Learn more: https://go.microsoft.com/fwlink/?linkid=870924
Comment:
    Följsamhet till och effekt av läkemedelsbehandling följs upp.</t>
      </text>
    </comment>
    <comment ref="R5" authorId="47" shapeId="0" xr:uid="{793E2441-CAF4-4B34-B7BA-5D788E29B37A}">
      <text>
        <t>[Threaded comment]
Your version of Excel allows you to read this threaded comment; however, any edits to it will get removed if the file is opened in a newer version of Excel. Learn more: https://go.microsoft.com/fwlink/?linkid=870924
Comment:
    Vi eftersträvar att patienten träffar samma vårdgivare under uppföljningstiden.</t>
      </text>
    </comment>
    <comment ref="S5" authorId="48" shapeId="0" xr:uid="{E381EE88-3AD2-431C-962E-26B95FC1F7D7}">
      <text>
        <t>[Threaded comment]
Your version of Excel allows you to read this threaded comment; however, any edits to it will get removed if the file is opened in a newer version of Excel. Learn more: https://go.microsoft.com/fwlink/?linkid=870924
Comment:
    Vi erbjuder patientens närstående att delta vid besök på hjärtrehabiliteringsenheten.</t>
      </text>
    </comment>
    <comment ref="T5" authorId="49" shapeId="0" xr:uid="{CAD62E0B-04F4-4E74-A89E-99BCDE9B9E09}">
      <text>
        <t>[Threaded comment]
Your version of Excel allows you to read this threaded comment; however, any edits to it will get removed if the file is opened in a newer version of Excel. Learn more: https://go.microsoft.com/fwlink/?linkid=870924
Comment:
    För patienter som inte pratar svenska erbjuds auktoriserad tolk.</t>
      </text>
    </comment>
    <comment ref="U5" authorId="50" shapeId="0" xr:uid="{01EE377C-7B29-4E38-BBF3-EFB5D28233B9}">
      <text>
        <t>[Threaded comment]
Your version of Excel allows you to read this threaded comment; however, any edits to it will get removed if the file is opened in a newer version of Excel. Learn more: https://go.microsoft.com/fwlink/?linkid=870924
Comment:
    Nikotinersättningsmedel erbjuds till rökande patienter.</t>
      </text>
    </comment>
    <comment ref="V5" authorId="51" shapeId="0" xr:uid="{4BF7E2C8-A13E-4752-88A6-A6185FF96C8D}">
      <text>
        <t>[Threaded comment]
Your version of Excel allows you to read this threaded comment; however, any edits to it will get removed if the file is opened in a newer version of Excel. Learn more: https://go.microsoft.com/fwlink/?linkid=870924
Comment:
    Behandling med bupropion, cytisin eller vareniklin erbjuds till rökande patienter.</t>
      </text>
    </comment>
    <comment ref="W5" authorId="52" shapeId="0" xr:uid="{AD8F2EF2-15A4-4ED8-BA47-273CD8FF896A}">
      <text>
        <t>[Threaded comment]
Your version of Excel allows you to read this threaded comment; however, any edits to it will get removed if the file is opened in a newer version of Excel. Learn more: https://go.microsoft.com/fwlink/?linkid=870924
Comment:
    Kartläggning av alkoholvanor ingår i det sekundärpreventiva arbetet.</t>
      </text>
    </comment>
    <comment ref="X5" authorId="53" shapeId="0" xr:uid="{E7BE9814-9413-4975-B238-F14145EAF302}">
      <text>
        <t>[Threaded comment]
Your version of Excel allows you to read this threaded comment; however, any edits to it will get removed if the file is opened in a newer version of Excel. Learn more: https://go.microsoft.com/fwlink/?linkid=870924
Comment:
    Vi erbjuder minst tre månaders fysiskt träningsprogram inom hjärtrehabiliteringen.</t>
      </text>
    </comment>
    <comment ref="Y5" authorId="54" shapeId="0" xr:uid="{989A0E5B-4FDF-46F0-B129-099AF51BEC8B}">
      <text>
        <t>[Threaded comment]
Your version of Excel allows you to read this threaded comment; however, any edits to it will get removed if the file is opened in a newer version of Excel. Learn more: https://go.microsoft.com/fwlink/?linkid=870924
Comment:
    För patienter med högt viloblodtryck på mottagningen följs det upp med hemblodtryck och/eller 24-timmars blodtryck.</t>
      </text>
    </comment>
    <comment ref="Z5" authorId="55" shapeId="0" xr:uid="{CFB0993C-7831-4B13-B30E-DF4C537B725A}">
      <text>
        <t>[Threaded comment]
Your version of Excel allows you to read this threaded comment; however, any edits to it will get removed if the file is opened in a newer version of Excel. Learn more: https://go.microsoft.com/fwlink/?linkid=870924
Comment:
    Fasteblodsocker och HbA1c mäts under uppföljningen, även hos patienter utan diabetes.</t>
      </text>
    </comment>
    <comment ref="AA5" authorId="56" shapeId="0" xr:uid="{06793397-6701-436F-91AD-41B771B41D2A}">
      <text>
        <t>[Threaded comment]
Your version of Excel allows you to read this threaded comment; however, any edits to it will get removed if the file is opened in a newer version of Excel. Learn more: https://go.microsoft.com/fwlink/?linkid=870924
Comment:
    Vid inkonklusiva värden för fasteblodsocker och HbA1c utförs oralt glukostoleranstest (OGTT).</t>
      </text>
    </comment>
    <comment ref="AB5" authorId="57" shapeId="0" xr:uid="{03BB7B6E-2C8B-4035-BDF0-06DD87E4F163}">
      <text>
        <t>[Threaded comment]
Your version of Excel allows you to read this threaded comment; however, any edits to it will get removed if the file is opened in a newer version of Excel. Learn more: https://go.microsoft.com/fwlink/?linkid=870924
Comment:
    Våra kardiologer initierar och optimerar rekommenderad behandling vid typ-2 diabetes.</t>
      </text>
    </comment>
    <comment ref="AC5" authorId="58" shapeId="0" xr:uid="{859AF833-4FD2-48CB-92C9-C031475A8FCB}">
      <text>
        <t>[Threaded comment]
Your version of Excel allows you to read this threaded comment; however, any edits to it will get removed if the file is opened in a newer version of Excel. Learn more: https://go.microsoft.com/fwlink/?linkid=870924
Comment:
    Vi frågar om och erbjuder behandling vid psykisk ohälsa, stress på arbetet, i hemmet och i relationer.</t>
      </text>
    </comment>
    <comment ref="AD5" authorId="59" shapeId="0" xr:uid="{7CD5921C-323D-478D-BF0F-009BB14674BA}">
      <text>
        <t xml:space="preserve">[Threaded comment]
Your version of Excel allows you to read this threaded comment; however, any edits to it will get removed if the file is opened in a newer version of Excel. Learn more: https://go.microsoft.com/fwlink/?linkid=870924
Comment:
    Vi frågar om och erbjuder stöd i frågor som rör sysselsättning/sjukskrivning och ekonomi. </t>
      </text>
    </comment>
    <comment ref="AE5" authorId="60" shapeId="0" xr:uid="{32CE9F1A-1586-4522-8EFC-7CAA3AE7556B}">
      <text>
        <t>[Threaded comment]
Your version of Excel allows you to read this threaded comment; however, any edits to it will get removed if the file is opened in a newer version of Excel. Learn more: https://go.microsoft.com/fwlink/?linkid=870924
Comment:
    Våra patienter erbjuds deltagande i interaktiv patientutbildning (till exempel Hjärtskola).</t>
      </text>
    </comment>
    <comment ref="AF5" authorId="61" shapeId="0" xr:uid="{4157E0A1-9CD4-4385-BF59-494FFC370BE1}">
      <text>
        <t>[Threaded comment]
Your version of Excel allows you to read this threaded comment; however, any edits to it will get removed if the file is opened in a newer version of Excel. Learn more: https://go.microsoft.com/fwlink/?linkid=870924
Comment:
    Följsamhets-SCORE sammanfattar följsamhet till NAG riktlinjer för sekundärprevention baserat på svaren på struktur- och processvariablerna. Observera att detta sammanvägda score får tolkas med försiktighet då det finns många fler variabler som kännetecknar en välfungerande verksamhet. </t>
      </text>
    </comment>
    <comment ref="AI6" authorId="62" shapeId="0" xr:uid="{CF43250D-FFA5-444B-9CC0-2BDCDA4641FD}">
      <text>
        <t>[Threaded comment]
Your version of Excel allows you to read this threaded comment; however, any edits to it will get removed if the file is opened in a newer version of Excel. Learn more: https://go.microsoft.com/fwlink/?linkid=870924
Comment:
    För att definieras som en del av hjärtrehabiliteringsteamet bör medarbetarna ha enskilda besök, hålla i grupper, delta i team-möten och/eller delta i undervisning på Hjärtskola.</t>
      </text>
    </comment>
    <comment ref="AI13" authorId="63" shapeId="0" xr:uid="{2BB35D99-5FC6-4FEE-9C02-F62330DBCDF6}">
      <text>
        <t xml:space="preserve">[Threaded comment]
Your version of Excel allows you to read this threaded comment; however, any edits to it will get removed if the file is opened in a newer version of Excel. Learn more: https://go.microsoft.com/fwlink/?linkid=870924
Comment:
    Medicinskt ansvarig läkare (eng. medical director) är den som ansvarar för enhetens medicinska utveckling och kvalitetsarbete inom sekundärprevention. Verksamhetschef, sektionschef eller enhetschef är inte detsamma som medicinskt ansvarig läkare. Att ha en fast schemaposition för en läkare på mottagningen är inte heller samma som medicinskt ansvarig läkare.  </t>
      </text>
    </comment>
    <comment ref="AI14" authorId="64" shapeId="0" xr:uid="{7E89651C-DC8E-4CAD-B214-98FA5E63F6D5}">
      <text>
        <t xml:space="preserve">[Threaded comment]
Your version of Excel allows you to read this threaded comment; however, any edits to it will get removed if the file is opened in a newer version of Excel. Learn more: https://go.microsoft.com/fwlink/?linkid=870924
Comment:
    Lipidsänkande läkemedel är till exempel statiner, ezetimib och/eller PCSK9-hämmare. </t>
      </text>
    </comment>
    <comment ref="AI15" authorId="65" shapeId="0" xr:uid="{1E7886C0-830C-40E8-8860-1AC391ACEFFA}">
      <text>
        <t>[Threaded comment]
Your version of Excel allows you to read this threaded comment; however, any edits to it will get removed if the file is opened in a newer version of Excel. Learn more: https://go.microsoft.com/fwlink/?linkid=870924
Comment:
    Läkemedel mot högt blodtryck inkluderar betablockerare, Ca-hämmare, ACE-hämmare, angiotensin receptorblockerare (ARB), spironolakton och diuretika. Delegeringen bör avse titrering av behandling för högt blodtryck, dvs inte enbart för hjärtsvikt även om det i stor utsträckning är samma läkemedel.</t>
      </text>
    </comment>
    <comment ref="AI16" authorId="66" shapeId="0" xr:uid="{ECCC892A-4BF8-4FBC-9CE6-733E2495E2F9}">
      <text>
        <t xml:space="preserve">[Threaded comment]
Your version of Excel allows you to read this threaded comment; however, any edits to it will get removed if the file is opened in a newer version of Excel. Learn more: https://go.microsoft.com/fwlink/?linkid=870924
Comment:
    Gäller främst sjuksköterskor men även fysioterapeuter och läkare. Samtalsmetodik kan exempelvis vara motiverande samtalsmetodik (MI) eller kognitiv beteendeterapi. Grundutbildning i MI brukar vara 3 dagar. För att svara Ja bör mer än hälften av personalen ha denna utbildning. Är det mindre än hälften bör svaret Delvis väljas.  </t>
      </text>
    </comment>
    <comment ref="AI17" authorId="67" shapeId="0" xr:uid="{89D13D29-6ADE-4129-B5A1-EE5A79C5A2A0}">
      <text>
        <t xml:space="preserve">[Threaded comment]
Your version of Excel allows you to read this threaded comment; however, any edits to it will get removed if the file is opened in a newer version of Excel. Learn more: https://go.microsoft.com/fwlink/?linkid=870924
Comment:
    Grundutbildning i tobaksavvänjning brukar vara 2–3 dagar. </t>
      </text>
    </comment>
    <comment ref="AI18" authorId="68" shapeId="0" xr:uid="{90B5F8D5-A904-45FD-943B-92FA50F5A512}">
      <text>
        <t xml:space="preserve">[Threaded comment]
Your version of Excel allows you to read this threaded comment; however, any edits to it will get removed if the file is opened in a newer version of Excel. Learn more: https://go.microsoft.com/fwlink/?linkid=870924
Comment:
    Hur ofta ronder hålls styrs av antal patienter som följs på mottagningen, men bör vara minst en gång varannan vecka även på mindre enheter, för att inte fördröja behandlingsbeslut. Minst två olika professioner bör delta i teamets ronder.   </t>
      </text>
    </comment>
    <comment ref="AI19" authorId="69" shapeId="0" xr:uid="{522723A3-32F9-459B-9E6D-5E21CC53AF08}">
      <text>
        <t xml:space="preserve">[Threaded comment]
Your version of Excel allows you to read this threaded comment; however, any edits to it will get removed if the file is opened in a newer version of Excel. Learn more: https://go.microsoft.com/fwlink/?linkid=870924
Comment:
    Med regelbundna möten menas minst en gång per år. Samtliga professioner som ingår i teamet bör delta i dessa möten. </t>
      </text>
    </comment>
    <comment ref="AI20" authorId="70" shapeId="0" xr:uid="{0E690680-C417-435F-89C4-CAA1E89FBDDC}">
      <text>
        <t xml:space="preserve">[Threaded comment]
Your version of Excel allows you to read this threaded comment; however, any edits to it will get removed if the file is opened in a newer version of Excel. Learn more: https://go.microsoft.com/fwlink/?linkid=870924
Comment:
    Exempel är att SEPHIA-data redovisas på team-möten, används för att identifiera förbättringsområden och följa upp förändringar i verksamheten. </t>
      </text>
    </comment>
    <comment ref="AI21" authorId="71" shapeId="0" xr:uid="{BB32AF63-1D1D-417D-A272-1BD8EA15A898}">
      <text>
        <t xml:space="preserve">[Threaded comment]
Your version of Excel allows you to read this threaded comment; however, any edits to it will get removed if the file is opened in a newer version of Excel. Learn more: https://go.microsoft.com/fwlink/?linkid=870924
Comment:
    Patienternas riskfaktorer följs upp vid uppföljande besök till sjuksköterska, läkare och/eller fysioterapeut. </t>
      </text>
    </comment>
    <comment ref="AI22" authorId="72" shapeId="0" xr:uid="{430CF911-D1A9-4877-BF4E-C35DD35BB74A}">
      <text>
        <t>[Threaded comment]
Your version of Excel allows you to read this threaded comment; however, any edits to it will get removed if the file is opened in a newer version of Excel. Learn more: https://go.microsoft.com/fwlink/?linkid=870924
Comment:
    Patienternas läkemedelsbehandling följs upp vid uppföljande besök till sjuksköterska, läkare och/eller fysioterapeut.</t>
      </text>
    </comment>
    <comment ref="AI23" authorId="73" shapeId="0" xr:uid="{49CF85D7-6D4C-4749-AA27-6A5F2E5D06B5}">
      <text>
        <t xml:space="preserve">[Threaded comment]
Your version of Excel allows you to read this threaded comment; however, any edits to it will get removed if the file is opened in a newer version of Excel. Learn more: https://go.microsoft.com/fwlink/?linkid=870924
Comment:
    Man strävar efter att boka patienten till samma sjuksköterska, läkare och/eller fysioterapeut under hela uppföljningen på mottagningen. </t>
      </text>
    </comment>
    <comment ref="AI24" authorId="74" shapeId="0" xr:uid="{C30B6630-5B29-4F66-9018-46044E37EE73}">
      <text>
        <t xml:space="preserve">[Threaded comment]
Your version of Excel allows you to read this threaded comment; however, any edits to it will get removed if the file is opened in a newer version of Excel. Learn more: https://go.microsoft.com/fwlink/?linkid=870924
Comment:
    Med närstående menas partner, övrig familjemedlem, nära vän eller annan person som patienten anser sig ha en nära relation till. </t>
      </text>
    </comment>
    <comment ref="AI25" authorId="75" shapeId="0" xr:uid="{E96FCEF2-C20A-4B03-9F26-A665581A5E92}">
      <text>
        <t xml:space="preserve">[Threaded comment]
Your version of Excel allows you to read this threaded comment; however, any edits to it will get removed if the file is opened in a newer version of Excel. Learn more: https://go.microsoft.com/fwlink/?linkid=870924
Comment:
    Med auktoriserad tolk menas en person med kompetens och behörighet för tolkning. Gäller inte anhöriga eller personal på mottagningen. </t>
      </text>
    </comment>
    <comment ref="AI26" authorId="76" shapeId="0" xr:uid="{B0A80DA4-41C8-4AE7-902C-0879E781CECE}">
      <text>
        <t xml:space="preserve">[Threaded comment]
Your version of Excel allows you to read this threaded comment; however, any edits to it will get removed if the file is opened in a newer version of Excel. Learn more: https://go.microsoft.com/fwlink/?linkid=870924
Comment:
    Nikotinersättningsmedel är receptfria och finns som till exempel plåster, tuggummi, sugtabletter och spray. </t>
      </text>
    </comment>
    <comment ref="AI27" authorId="77" shapeId="0" xr:uid="{5102F13D-EC89-4B40-BD6C-1A25F25B7FA9}">
      <text>
        <t>[Threaded comment]
Your version of Excel allows you to read this threaded comment; however, any edits to it will get removed if the file is opened in a newer version of Excel. Learn more: https://go.microsoft.com/fwlink/?linkid=870924
Comment:
    Bupropion, cytisin och vareniklin är receptbelagda läkemedel för rökavvänjning.</t>
      </text>
    </comment>
    <comment ref="AI28" authorId="78" shapeId="0" xr:uid="{5F4874B5-929B-4CB2-BD12-1BC88FDE23B0}">
      <text>
        <t xml:space="preserve">[Threaded comment]
Your version of Excel allows you to read this threaded comment; however, any edits to it will get removed if the file is opened in a newer version of Excel. Learn more: https://go.microsoft.com/fwlink/?linkid=870924
Comment:
    Här menas att kartläggning av alkoholvanor ingår i rutinarbetet. Kartläggning kan göras med strukturerade frågor eller skattningsskalor (rekommenderas). </t>
      </text>
    </comment>
    <comment ref="AI29" authorId="79" shapeId="0" xr:uid="{A53780F9-5C98-4C07-88BD-91E9DC770A79}">
      <text>
        <t xml:space="preserve">[Threaded comment]
Your version of Excel allows you to read this threaded comment; however, any edits to it will get removed if the file is opened in a newer version of Excel. Learn more: https://go.microsoft.com/fwlink/?linkid=870924
Comment:
    Definition av fysisk träning inom hjärtrehabilitering finns i SEPHIA:s manual. </t>
      </text>
    </comment>
    <comment ref="AI32" authorId="80" shapeId="0" xr:uid="{8ECE2831-8802-4C1D-8587-C9B4E9C1B0CC}">
      <text>
        <t xml:space="preserve">[Threaded comment]
Your version of Excel allows you to read this threaded comment; however, any edits to it will get removed if the file is opened in a newer version of Excel. Learn more: https://go.microsoft.com/fwlink/?linkid=870924
Comment:
    OGTT kan exempelvis göras på mottagningen eller klinisk kemi. </t>
      </text>
    </comment>
    <comment ref="AI33" authorId="81" shapeId="0" xr:uid="{3476F8C7-FEFB-4080-8D4E-66D4B1E58A57}">
      <text>
        <t xml:space="preserve">[Threaded comment]
Your version of Excel allows you to read this threaded comment; however, any edits to it will get removed if the file is opened in a newer version of Excel. Learn more: https://go.microsoft.com/fwlink/?linkid=870924
Comment:
    Med rekommenderad förstahandsbehandling vid typ-2 diabetes avses SGLT2-hämmare, GLP1-receptor analoger eller metformin. </t>
      </text>
    </comment>
    <comment ref="B34" authorId="82" shapeId="0" xr:uid="{1681C34B-619A-402F-961A-833A381C1C1B}">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sjuksköterska</t>
      </text>
    </comment>
    <comment ref="C34" authorId="83" shapeId="0" xr:uid="{BD2BE8E7-265D-45A0-B0F8-27137C7E37A9}">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fysioterapeut</t>
      </text>
    </comment>
    <comment ref="D34" authorId="84" shapeId="0" xr:uid="{EBAC6065-AC71-49F9-BB57-B083200B1742}">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läkare</t>
      </text>
    </comment>
    <comment ref="E34" authorId="85" shapeId="0" xr:uid="{10669BAD-D8AF-41DE-A4AD-CDDB3A853B0F}">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kurator</t>
      </text>
    </comment>
    <comment ref="F34" authorId="86" shapeId="0" xr:uid="{F10C88A1-8BA9-4268-98FC-1F344E1D3FD8}">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psykolog</t>
      </text>
    </comment>
    <comment ref="G34" authorId="87" shapeId="0" xr:uid="{2FF59830-DFC7-4C7A-9EA8-5011933EA00F}">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dietist</t>
      </text>
    </comment>
    <comment ref="H34" authorId="88" shapeId="0" xr:uid="{E06B0FB2-4C41-468F-9AF4-C6E65123FCAB}">
      <text>
        <t>[Threaded comment]
Your version of Excel allows you to read this threaded comment; however, any edits to it will get removed if the file is opened in a newer version of Excel. Learn more: https://go.microsoft.com/fwlink/?linkid=870924
Comment:
    Hjärtrehabiliteringsenheten har en medicinskt ansvarig läkare.</t>
      </text>
    </comment>
    <comment ref="I34" authorId="89" shapeId="0" xr:uid="{5E43C3FB-9F11-49C1-B4BD-6F3DF9092464}">
      <text>
        <t xml:space="preserve">[Threaded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lipidsänkande läkemedel. </t>
      </text>
    </comment>
    <comment ref="J34" authorId="90" shapeId="0" xr:uid="{8BBA795E-9CF9-4FB9-8F5F-089A484B2CAC}">
      <text>
        <t>[Threaded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läkemedel mot högt blodtryck.</t>
      </text>
    </comment>
    <comment ref="K34" authorId="91" shapeId="0" xr:uid="{DF7F92AD-A95E-4F9F-8F89-C1674C9A60B7}">
      <text>
        <t>[Threaded comment]
Your version of Excel allows you to read this threaded comment; however, any edits to it will get removed if the file is opened in a newer version of Excel. Learn more: https://go.microsoft.com/fwlink/?linkid=870924
Comment:
    Personal som arbetar i hjärtrehabilteringsteamet har utbildning i samtalsmetodik.</t>
      </text>
    </comment>
    <comment ref="L34" authorId="92" shapeId="0" xr:uid="{F8161095-3167-4958-A89C-87E0BC3EE959}">
      <text>
        <t>[Threaded comment]
Your version of Excel allows you to read this threaded comment; however, any edits to it will get removed if the file is opened in a newer version of Excel. Learn more: https://go.microsoft.com/fwlink/?linkid=870924
Comment:
    Minst en i teamet har utbildning i tobaksavvänjning.</t>
      </text>
    </comment>
    <comment ref="M34" authorId="93" shapeId="0" xr:uid="{27DDC091-35C6-4260-B7AE-A4B6E89F6BBF}">
      <text>
        <t>[Threaded comment]
Your version of Excel allows you to read this threaded comment; however, any edits to it will get removed if the file is opened in a newer version of Excel. Learn more: https://go.microsoft.com/fwlink/?linkid=870924
Comment:
    Vi har regelbundna ronder i teamet, där enskilda patientärenden diskuteras.</t>
      </text>
    </comment>
    <comment ref="N34" authorId="94" shapeId="0" xr:uid="{5C6713D5-B073-4A2F-A1E5-243BD4E3C46E}">
      <text>
        <t>[Threaded comment]
Your version of Excel allows you to read this threaded comment; however, any edits to it will get removed if the file is opened in a newer version of Excel. Learn more: https://go.microsoft.com/fwlink/?linkid=870924
Comment:
    Vi har regelbundna möten i teamet, för att till exempel diskutera arbetsfördelning, behandlingskvalitet och förbättringsarbete samt för att stärka samarbetet i teamet.</t>
      </text>
    </comment>
    <comment ref="O34" authorId="95" shapeId="0" xr:uid="{97C18ABA-4FBA-4101-8689-B28291EF33B9}">
      <text>
        <t>[Threaded comment]
Your version of Excel allows you to read this threaded comment; however, any edits to it will get removed if the file is opened in a newer version of Excel. Learn more: https://go.microsoft.com/fwlink/?linkid=870924
Comment:
    Vi följer kontinuerligt våra SEPHIA-resultat och använder dessa för utveckling av verksamheten och kvalitetsförbättrande åtgärder.</t>
      </text>
    </comment>
    <comment ref="P34" authorId="96" shapeId="0" xr:uid="{61BC019C-9EBF-4B84-B488-E9CE8397CA73}">
      <text>
        <t>[Threaded comment]
Your version of Excel allows you to read this threaded comment; however, any edits to it will get removed if the file is opened in a newer version of Excel. Learn more: https://go.microsoft.com/fwlink/?linkid=870924
Comment:
    Identifierade och förändringsbara riskfaktorer följs upp.</t>
      </text>
    </comment>
    <comment ref="Q34" authorId="97" shapeId="0" xr:uid="{53A0E135-A734-4011-B1B3-6FCF40017007}">
      <text>
        <t>[Threaded comment]
Your version of Excel allows you to read this threaded comment; however, any edits to it will get removed if the file is opened in a newer version of Excel. Learn more: https://go.microsoft.com/fwlink/?linkid=870924
Comment:
    Följsamhet till och effekt av läkemedelsbehandling följs upp.</t>
      </text>
    </comment>
    <comment ref="R34" authorId="98" shapeId="0" xr:uid="{79C67514-C467-4D7E-94C3-13134D09C0DC}">
      <text>
        <t>[Threaded comment]
Your version of Excel allows you to read this threaded comment; however, any edits to it will get removed if the file is opened in a newer version of Excel. Learn more: https://go.microsoft.com/fwlink/?linkid=870924
Comment:
    Vi eftersträvar att patienten träffar samma vårdgivare under uppföljningstiden.</t>
      </text>
    </comment>
    <comment ref="S34" authorId="99" shapeId="0" xr:uid="{5F754335-EA3C-4A33-89F7-3754F5B64B4A}">
      <text>
        <t>[Threaded comment]
Your version of Excel allows you to read this threaded comment; however, any edits to it will get removed if the file is opened in a newer version of Excel. Learn more: https://go.microsoft.com/fwlink/?linkid=870924
Comment:
    Vi erbjuder patientens närstående att delta vid besök på hjärtrehabiliteringsenheten.</t>
      </text>
    </comment>
    <comment ref="T34" authorId="100" shapeId="0" xr:uid="{125D47E2-CAA9-4D11-993F-FD96A18B09F9}">
      <text>
        <t>[Threaded comment]
Your version of Excel allows you to read this threaded comment; however, any edits to it will get removed if the file is opened in a newer version of Excel. Learn more: https://go.microsoft.com/fwlink/?linkid=870924
Comment:
    För patienter som inte pratar svenska erbjuds auktoriserad tolk.</t>
      </text>
    </comment>
    <comment ref="U34" authorId="101" shapeId="0" xr:uid="{A02A977C-0C66-4DDA-A18A-B0851CD54926}">
      <text>
        <t>[Threaded comment]
Your version of Excel allows you to read this threaded comment; however, any edits to it will get removed if the file is opened in a newer version of Excel. Learn more: https://go.microsoft.com/fwlink/?linkid=870924
Comment:
    Nikotinersättningsmedel erbjuds till rökande patienter.</t>
      </text>
    </comment>
    <comment ref="V34" authorId="102" shapeId="0" xr:uid="{3B1F8029-F32A-4E8A-85D3-8D31ACB30BBD}">
      <text>
        <t>[Threaded comment]
Your version of Excel allows you to read this threaded comment; however, any edits to it will get removed if the file is opened in a newer version of Excel. Learn more: https://go.microsoft.com/fwlink/?linkid=870924
Comment:
    Behandling med bupropion, cytisin eller vareniklin erbjuds till rökande patienter.</t>
      </text>
    </comment>
    <comment ref="W34" authorId="103" shapeId="0" xr:uid="{8F19366D-1B01-4CEF-8EF0-5530851EF197}">
      <text>
        <t>[Threaded comment]
Your version of Excel allows you to read this threaded comment; however, any edits to it will get removed if the file is opened in a newer version of Excel. Learn more: https://go.microsoft.com/fwlink/?linkid=870924
Comment:
    Kartläggning av alkoholvanor ingår i det sekundärpreventiva arbetet.</t>
      </text>
    </comment>
    <comment ref="X34" authorId="104" shapeId="0" xr:uid="{A13FC98F-0E8E-44EE-A5F6-453A6C0BA3FB}">
      <text>
        <t>[Threaded comment]
Your version of Excel allows you to read this threaded comment; however, any edits to it will get removed if the file is opened in a newer version of Excel. Learn more: https://go.microsoft.com/fwlink/?linkid=870924
Comment:
    Vi erbjuder minst tre månaders fysiskt träningsprogram inom hjärtrehabiliteringen.</t>
      </text>
    </comment>
    <comment ref="Y34" authorId="105" shapeId="0" xr:uid="{04C83D45-A3F5-46B0-B927-4AFDECE136F7}">
      <text>
        <t>[Threaded comment]
Your version of Excel allows you to read this threaded comment; however, any edits to it will get removed if the file is opened in a newer version of Excel. Learn more: https://go.microsoft.com/fwlink/?linkid=870924
Comment:
    För patienter med högt viloblodtryck på mottagningen följs det upp med hemblodtryck och/eller 24-timmars blodtryck.</t>
      </text>
    </comment>
    <comment ref="Z34" authorId="106" shapeId="0" xr:uid="{C26E9ECD-C725-4F53-B98C-25993C80547B}">
      <text>
        <t>[Threaded comment]
Your version of Excel allows you to read this threaded comment; however, any edits to it will get removed if the file is opened in a newer version of Excel. Learn more: https://go.microsoft.com/fwlink/?linkid=870924
Comment:
    Fasteblodsocker och HbA1c mäts under uppföljningen, även hos patienter utan diabetes.</t>
      </text>
    </comment>
    <comment ref="AA34" authorId="107" shapeId="0" xr:uid="{6D88CBA6-DAC6-4DB9-99F0-CD9391A09BA0}">
      <text>
        <t>[Threaded comment]
Your version of Excel allows you to read this threaded comment; however, any edits to it will get removed if the file is opened in a newer version of Excel. Learn more: https://go.microsoft.com/fwlink/?linkid=870924
Comment:
    Vid inkonklusiva värden för fasteblodsocker och HbA1c utförs oralt glukostoleranstest (OGTT).</t>
      </text>
    </comment>
    <comment ref="AB34" authorId="108" shapeId="0" xr:uid="{9540DF99-9227-458D-9198-1C809DC468F3}">
      <text>
        <t>[Threaded comment]
Your version of Excel allows you to read this threaded comment; however, any edits to it will get removed if the file is opened in a newer version of Excel. Learn more: https://go.microsoft.com/fwlink/?linkid=870924
Comment:
    Våra kardiologer initierar och optimerar rekommenderad behandling vid typ-2 diabetes.</t>
      </text>
    </comment>
    <comment ref="AC34" authorId="109" shapeId="0" xr:uid="{35645C99-205B-4993-9CD5-AF158D618B1E}">
      <text>
        <t>[Threaded comment]
Your version of Excel allows you to read this threaded comment; however, any edits to it will get removed if the file is opened in a newer version of Excel. Learn more: https://go.microsoft.com/fwlink/?linkid=870924
Comment:
    Vi frågar om och erbjuder behandling vid psykisk ohälsa, stress på arbetet, i hemmet och i relationer.</t>
      </text>
    </comment>
    <comment ref="AD34" authorId="110" shapeId="0" xr:uid="{EF1769AE-1814-4504-BE12-46756A784E05}">
      <text>
        <t xml:space="preserve">[Threaded comment]
Your version of Excel allows you to read this threaded comment; however, any edits to it will get removed if the file is opened in a newer version of Excel. Learn more: https://go.microsoft.com/fwlink/?linkid=870924
Comment:
    Vi frågar om och erbjuder stöd i frågor som rör sysselsättning/sjukskrivning och ekonomi. </t>
      </text>
    </comment>
    <comment ref="AE34" authorId="111" shapeId="0" xr:uid="{7246B170-567D-429D-A293-F5FF75304FC1}">
      <text>
        <t>[Threaded comment]
Your version of Excel allows you to read this threaded comment; however, any edits to it will get removed if the file is opened in a newer version of Excel. Learn more: https://go.microsoft.com/fwlink/?linkid=870924
Comment:
    Våra patienter erbjuds deltagande i interaktiv patientutbildning (till exempel Hjärtskola).</t>
      </text>
    </comment>
    <comment ref="AI34" authorId="112" shapeId="0" xr:uid="{C942E442-F8BD-462E-8C65-B794158DC53C}">
      <text>
        <t>[Threaded comment]
Your version of Excel allows you to read this threaded comment; however, any edits to it will get removed if the file is opened in a newer version of Excel. Learn more: https://go.microsoft.com/fwlink/?linkid=870924
Comment:
    Kartläggning av psykisk ohälsa och stress kan göras med öppna frågor eller skattningsskalor (rekommenderas).</t>
      </text>
    </comment>
    <comment ref="AI35" authorId="113" shapeId="0" xr:uid="{5D8352B6-2001-499B-9A2E-FA649E8BC854}">
      <text>
        <t>[Threaded comment]
Your version of Excel allows you to read this threaded comment; however, any edits to it will get removed if the file is opened in a newer version of Excel. Learn more: https://go.microsoft.com/fwlink/?linkid=870924
Comment:
    Stöd kan utöver samtal vara att erbjuda kontakt med kurator.</t>
      </text>
    </comment>
    <comment ref="AI36" authorId="114" shapeId="0" xr:uid="{4D0CBA0E-1A04-424A-9A22-1245A1AE499F}">
      <text>
        <t>[Threaded comment]
Your version of Excel allows you to read this threaded comment; however, any edits to it will get removed if the file is opened in a newer version of Excel. Learn more: https://go.microsoft.com/fwlink/?linkid=870924
Comment:
    Gäller såväl fysisk som digital patientutbildning. Med interaktivitet menas någon form av interaktion mellan patient och vårdgivare, till exempel via ett fysiskt möte, digitalt vårdmöte eller meddelandefunktion.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tc={D8461751-3FD2-4B33-812A-96BE17D19989}</author>
    <author>tc={FE224576-B80E-4588-B940-949EA4532C3F}</author>
    <author>tc={7BEAEBD4-C1B9-4A26-A386-88A93BB81F17}</author>
    <author>tc={A60B732B-88A0-4DE9-B250-13C179EC544C}</author>
    <author>tc={0803F05A-3E26-40DB-A85E-4F1057E260B2}</author>
    <author>tc={6FD12E97-E54A-416F-B011-D17650B2908A}</author>
    <author>tc={37A160BD-1F43-4532-AB0C-9D177D22E661}</author>
    <author>tc={2D786BE4-7483-426F-BEFC-32CAB063EF8F}</author>
    <author>tc={6D15074B-864E-44F0-9FF5-1817E6380E09}</author>
    <author>tc={053BBC69-289A-4EA0-A36B-99C55F392E7D}</author>
    <author>tc={E29684A3-4B92-4D05-93DA-6F797ED94513}</author>
    <author>tc={9FF5620B-77F1-461E-BEE4-8AD2B3219D96}</author>
    <author>tc={C7FFB6A5-B0D5-4205-B5D5-8C4B8D5BE2DC}</author>
    <author>tc={9B6AAD8F-BC35-402E-88F1-20993251A4B7}</author>
    <author>tc={94756AE7-15D8-4823-B313-F803CA7A2020}</author>
    <author>tc={1F5BDCFE-F995-401A-A7D0-02DB9F607928}</author>
    <author>tc={84914806-B323-45FF-BF25-CDE691FE97AA}</author>
    <author>tc={8160434A-84E7-4BE9-B353-663515F22D4B}</author>
    <author>tc={5AFB49FE-BC1C-42DF-B07F-5E9465257B24}</author>
    <author>tc={3DF98ED3-6A61-4C25-BA29-A23D412E675D}</author>
    <author>tc={8EFC6BCF-0726-4FCC-9726-DE7A87B9B3B9}</author>
    <author>tc={51CB2EF7-C5A2-4A0B-8F5D-3D86280C47A8}</author>
    <author>tc={E9608AE5-21D9-40CA-A531-F1F7DFCD1CBF}</author>
    <author>tc={24618A1A-3DE6-408F-A0F0-05479D5D2CC4}</author>
    <author>tc={26B152F0-847C-48C8-8815-C9ACB0D3528F}</author>
    <author>tc={E682701B-E753-484B-B61E-1D8592566D91}</author>
    <author>tc={52E8A243-DC9D-49F1-AB78-C2E1CA799CE2}</author>
    <author>tc={D03AF10D-492D-4405-9623-1419CD401D71}</author>
    <author>tc={50B53268-07A7-4058-AED9-DCEC2AFC50A9}</author>
    <author>tc={31D0B9F2-4105-4058-BE98-66C82A42B39A}</author>
    <author>tc={0A991DA4-32AF-495E-BE8E-0479BDD72560}</author>
    <author>tc={42822518-B22A-45AC-AA97-F3CF7684E0A1}</author>
    <author>tc={2B61CAA1-B9D7-4AC1-ACE6-EBDED26DE993}</author>
    <author>tc={13EA81F3-0C53-444B-A2AA-145C6E27A883}</author>
    <author>tc={C6E44ADC-7011-41D2-ABD7-BD667DC8D59C}</author>
    <author>tc={EB48962C-A9EC-423B-A302-CDC4D52B83A7}</author>
    <author>tc={EC5BE2D8-3BF3-47C5-8AA8-D28634557BBA}</author>
    <author>tc={B4CFDCF9-9523-42BF-98FF-14E6905B3520}</author>
    <author>tc={BC2246BD-6185-48BB-9D0D-996A09CDD4C2}</author>
    <author>tc={C359132E-A620-41F6-8939-D732C98DAF7B}</author>
    <author>tc={BCF89389-04BD-42A1-83ED-4CFE8B5371FD}</author>
    <author>tc={93A3BB85-AC90-4024-AD07-1C6B65AB4D81}</author>
    <author>tc={105A16C3-AD95-4ABA-8EF0-208EBC1E8D3C}</author>
    <author>tc={9FF1770A-127A-42C1-A2C6-8874803929C9}</author>
    <author>tc={23A0CE27-BD7D-44EA-9DD5-80E5253539AC}</author>
    <author>tc={2C09CBFE-2325-4564-BD39-3A04A3E9A8E0}</author>
    <author>tc={0991D131-6FA9-49EE-B1CE-8690374D023E}</author>
    <author>tc={1167B3B1-9B03-491E-95A4-BAE14B9478BD}</author>
    <author>tc={6AAF3E09-AD32-4508-B7E2-57B1EEDE1E5A}</author>
    <author>tc={280ADE08-1B23-4494-B778-1B9943A545F8}</author>
    <author>tc={3FA1C188-CA99-4F77-83E7-844A89E6BAB8}</author>
    <author>tc={6AE08EAA-E844-4E36-BCC2-17BCE898396D}</author>
    <author>tc={742F9CAA-F37D-4A41-970C-6C38EFDC362F}</author>
    <author>tc={F9C68F56-EBD1-4726-9420-12FA56E8E4C9}</author>
    <author>tc={4C869798-5C61-44EC-B18A-4642C53A837F}</author>
    <author>tc={25649F8B-623B-4EC9-A923-21DDCC14ED80}</author>
    <author>tc={4818B4FD-8298-4A59-810E-D6C845EA1904}</author>
    <author>tc={7073DBA4-0692-4641-BD39-9509E9C2222E}</author>
    <author>tc={7E273F5B-3F86-43A6-8A0A-048D9FC8393C}</author>
    <author>tc={6BD17D45-6DA2-4768-A27A-712168126F2E}</author>
    <author>tc={A0323085-37A2-495E-ABC0-0E9046CA5220}</author>
    <author>tc={A4AE4840-2C2D-45B8-81CF-A3792F2D4C36}</author>
    <author>tc={F1F391CF-2993-452A-A558-FDF56F443650}</author>
    <author>tc={426D1CF0-7C70-43F7-A1A9-A599ECBB5169}</author>
    <author>tc={F6663962-39C4-4330-BB25-8E0C227B993A}</author>
    <author>tc={1A0887B5-478D-422C-9D14-A1606CD237FF}</author>
    <author>tc={5AAC9F73-4D00-4340-8568-57924A5B18B2}</author>
    <author>tc={3E2EECB2-D70E-4E24-8E84-82771C81F9CE}</author>
    <author>tc={10D219E7-7C8F-4E37-AB29-DDCDA9BA0130}</author>
    <author>tc={824B0396-7250-498A-800A-B083C089766B}</author>
    <author>tc={2BAB1BF8-50F5-41BE-A792-563685C95A0E}</author>
    <author>tc={3C8AF1AB-5DA2-48BC-B7B1-48849A709275}</author>
    <author>tc={7D54900A-7C02-4B14-9B49-569445AD7E5A}</author>
    <author>tc={580FF3D3-2B79-446B-A750-289650F4C20A}</author>
    <author>tc={6B59AF10-3E85-4BF7-8D00-89F635FBD1C8}</author>
    <author>tc={E86C0E2A-A77A-4AB3-AC34-1DC81B83B2B1}</author>
    <author>tc={45759882-C569-4483-9B1D-999A99DB941A}</author>
    <author>tc={78B0F310-0E5B-4214-899F-C53181869323}</author>
    <author>tc={BC8508EF-6187-4255-A088-4ACD117F2E78}</author>
    <author>tc={26285C8D-10F1-440C-A858-07B741D74E15}</author>
    <author>tc={DF7D95EA-5E5B-4E6D-A034-63B767BE44AD}</author>
    <author>tc={3D84C93E-DF62-449D-84AE-2724A6BFB40C}</author>
    <author>tc={2B6370E7-2AD9-408A-BDBF-0301726791B3}</author>
    <author>tc={B48D97BA-1A56-47E7-9DD7-DD15319BC960}</author>
    <author>tc={268150BA-3C88-49FF-9238-3A3E27E35945}</author>
    <author>tc={B1975107-7379-4A4F-8C75-FD7DC0A70262}</author>
    <author>tc={1D57F101-67F7-4F8B-9522-714094B83B87}</author>
    <author>tc={73FC1283-FD8D-49BE-84FD-E083BDEFF967}</author>
    <author>tc={118158DE-7487-437A-9BF1-29FFF2E5DCDB}</author>
    <author>tc={BF9914BA-C041-4C59-B8C3-5CCACECB005C}</author>
    <author>tc={1DE681F0-A4F1-40B6-AB43-533073D5EA46}</author>
    <author>tc={4FB6775D-4B65-45E7-8088-B33976C2CE94}</author>
    <author>tc={E9FF5DCB-F8B6-4242-8DEB-F68EA96E832A}</author>
    <author>tc={1059820E-CCE7-4A9B-BD6F-D937CC217147}</author>
    <author>tc={33C5A503-C1CD-491A-BA06-13291B033144}</author>
    <author>tc={C1DAEE42-9A41-4199-8D93-7C6B853D799F}</author>
    <author>tc={EE901395-5550-4F72-845B-40BB8B0F6228}</author>
    <author>tc={A0126971-F01C-4229-A1C4-52A4689F5C21}</author>
    <author>tc={ECB434D7-45F8-4CCE-AB50-F5F37B7D1C4C}</author>
    <author>tc={E6A74BA7-958B-4174-A514-A6533BB28D45}</author>
    <author>tc={2C3EB1C8-2BD7-46F2-85B1-52E5FE881C63}</author>
    <author>tc={55BE8AFD-ABBD-4728-B2A7-9A388E730C92}</author>
    <author>tc={946D3716-B275-401E-9E68-96536E812BF0}</author>
    <author>tc={76923DF2-CAA5-49D7-ADF4-E3588CDEA1BA}</author>
    <author>tc={0E613E7B-E008-4429-A218-683EC9DC2935}</author>
    <author>tc={F580A3C5-28D2-41BD-8099-65619CC24F3C}</author>
    <author>tc={65A17EB8-9E89-4215-93BD-5CB23680933E}</author>
    <author>tc={FC711348-D48B-447A-8A9C-C4690E53BF01}</author>
    <author>tc={6D950C01-69E6-4CF6-AC27-5C1BCAB0BC92}</author>
    <author>tc={FB5C208F-F693-4D1A-9848-92150F083B29}</author>
    <author>tc={5A1FD062-51AB-40EB-9AB5-407A6EE519E8}</author>
    <author>tc={76EF6677-97A7-4302-922F-494F8972921B}</author>
    <author>tc={5E1E9E18-4B14-4ADA-AB81-A246F9F73123}</author>
    <author>tc={704D5C40-1B87-4CE4-99A0-AABF496F9276}</author>
    <author>tc={63E6518A-93D5-467A-BE5B-DE8E13D69726}</author>
  </authors>
  <commentList>
    <comment ref="B1" authorId="0" shapeId="0" xr:uid="{D8461751-3FD2-4B33-812A-96BE17D19989}">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sjuksköterska</t>
      </text>
    </comment>
    <comment ref="C1" authorId="1" shapeId="0" xr:uid="{FE224576-B80E-4588-B940-949EA4532C3F}">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fysioterapeut</t>
      </text>
    </comment>
    <comment ref="D1" authorId="2" shapeId="0" xr:uid="{7BEAEBD4-C1B9-4A26-A386-88A93BB81F17}">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läkare</t>
      </text>
    </comment>
    <comment ref="E1" authorId="3" shapeId="0" xr:uid="{A60B732B-88A0-4DE9-B250-13C179EC544C}">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kurator</t>
      </text>
    </comment>
    <comment ref="F1" authorId="4" shapeId="0" xr:uid="{0803F05A-3E26-40DB-A85E-4F1057E260B2}">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psykolog</t>
      </text>
    </comment>
    <comment ref="G1" authorId="5" shapeId="0" xr:uid="{6FD12E97-E54A-416F-B011-D17650B2908A}">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dietist</t>
      </text>
    </comment>
    <comment ref="H1" authorId="6" shapeId="0" xr:uid="{37A160BD-1F43-4532-AB0C-9D177D22E661}">
      <text>
        <t>[Threaded comment]
Your version of Excel allows you to read this threaded comment; however, any edits to it will get removed if the file is opened in a newer version of Excel. Learn more: https://go.microsoft.com/fwlink/?linkid=870924
Comment:
    Hjärtrehabiliteringsenheten har en medicinskt ansvarig läkare.</t>
      </text>
    </comment>
    <comment ref="I1" authorId="7" shapeId="0" xr:uid="{2D786BE4-7483-426F-BEFC-32CAB063EF8F}">
      <text>
        <t xml:space="preserve">[Threaded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lipidsänkande läkemedel. </t>
      </text>
    </comment>
    <comment ref="J1" authorId="8" shapeId="0" xr:uid="{6D15074B-864E-44F0-9FF5-1817E6380E09}">
      <text>
        <t>[Threaded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läkemedel mot högt blodtryck.</t>
      </text>
    </comment>
    <comment ref="K1" authorId="9" shapeId="0" xr:uid="{053BBC69-289A-4EA0-A36B-99C55F392E7D}">
      <text>
        <t>[Threaded comment]
Your version of Excel allows you to read this threaded comment; however, any edits to it will get removed if the file is opened in a newer version of Excel. Learn more: https://go.microsoft.com/fwlink/?linkid=870924
Comment:
    Personal som arbetar i hjärtrehabilteringsteamet har utbildning i samtalsmetodik.</t>
      </text>
    </comment>
    <comment ref="L1" authorId="10" shapeId="0" xr:uid="{E29684A3-4B92-4D05-93DA-6F797ED94513}">
      <text>
        <t>[Threaded comment]
Your version of Excel allows you to read this threaded comment; however, any edits to it will get removed if the file is opened in a newer version of Excel. Learn more: https://go.microsoft.com/fwlink/?linkid=870924
Comment:
    Minst en i teamet har utbildning i tobaksavvänjning.</t>
      </text>
    </comment>
    <comment ref="M1" authorId="11" shapeId="0" xr:uid="{9FF5620B-77F1-461E-BEE4-8AD2B3219D96}">
      <text>
        <t>[Threaded comment]
Your version of Excel allows you to read this threaded comment; however, any edits to it will get removed if the file is opened in a newer version of Excel. Learn more: https://go.microsoft.com/fwlink/?linkid=870924
Comment:
    Vi har regelbundna ronder i teamet, där enskilda patientärenden diskuteras.</t>
      </text>
    </comment>
    <comment ref="N1" authorId="12" shapeId="0" xr:uid="{C7FFB6A5-B0D5-4205-B5D5-8C4B8D5BE2DC}">
      <text>
        <t>[Threaded comment]
Your version of Excel allows you to read this threaded comment; however, any edits to it will get removed if the file is opened in a newer version of Excel. Learn more: https://go.microsoft.com/fwlink/?linkid=870924
Comment:
    Vi har regelbundna möten i teamet, för att till exempel diskutera arbetsfördelning, behandlingskvalitet och förbättringsarbete samt för att stärka samarbetet i teamet.</t>
      </text>
    </comment>
    <comment ref="O1" authorId="13" shapeId="0" xr:uid="{9B6AAD8F-BC35-402E-88F1-20993251A4B7}">
      <text>
        <t>[Threaded comment]
Your version of Excel allows you to read this threaded comment; however, any edits to it will get removed if the file is opened in a newer version of Excel. Learn more: https://go.microsoft.com/fwlink/?linkid=870924
Comment:
    Vi följer kontinuerligt våra SEPHIA-resultat och använder dessa för utveckling av verksamheten och kvalitetsförbättrande åtgärder.</t>
      </text>
    </comment>
    <comment ref="P1" authorId="14" shapeId="0" xr:uid="{94756AE7-15D8-4823-B313-F803CA7A2020}">
      <text>
        <t>[Threaded comment]
Your version of Excel allows you to read this threaded comment; however, any edits to it will get removed if the file is opened in a newer version of Excel. Learn more: https://go.microsoft.com/fwlink/?linkid=870924
Comment:
    Identifierade och förändringsbara riskfaktorer följs upp.</t>
      </text>
    </comment>
    <comment ref="Q1" authorId="15" shapeId="0" xr:uid="{1F5BDCFE-F995-401A-A7D0-02DB9F607928}">
      <text>
        <t>[Threaded comment]
Your version of Excel allows you to read this threaded comment; however, any edits to it will get removed if the file is opened in a newer version of Excel. Learn more: https://go.microsoft.com/fwlink/?linkid=870924
Comment:
    Följsamhet till och effekt av läkemedelsbehandling följs upp.</t>
      </text>
    </comment>
    <comment ref="R1" authorId="16" shapeId="0" xr:uid="{84914806-B323-45FF-BF25-CDE691FE97AA}">
      <text>
        <t>[Threaded comment]
Your version of Excel allows you to read this threaded comment; however, any edits to it will get removed if the file is opened in a newer version of Excel. Learn more: https://go.microsoft.com/fwlink/?linkid=870924
Comment:
    Vi eftersträvar att patienten träffar samma vårdgivare under uppföljningstiden.</t>
      </text>
    </comment>
    <comment ref="S1" authorId="17" shapeId="0" xr:uid="{8160434A-84E7-4BE9-B353-663515F22D4B}">
      <text>
        <t>[Threaded comment]
Your version of Excel allows you to read this threaded comment; however, any edits to it will get removed if the file is opened in a newer version of Excel. Learn more: https://go.microsoft.com/fwlink/?linkid=870924
Comment:
    Vi erbjuder patientens närstående att delta vid besök på hjärtrehabiliteringsenheten.</t>
      </text>
    </comment>
    <comment ref="T1" authorId="18" shapeId="0" xr:uid="{5AFB49FE-BC1C-42DF-B07F-5E9465257B24}">
      <text>
        <t>[Threaded comment]
Your version of Excel allows you to read this threaded comment; however, any edits to it will get removed if the file is opened in a newer version of Excel. Learn more: https://go.microsoft.com/fwlink/?linkid=870924
Comment:
    För patienter som inte pratar svenska erbjuds auktoriserad tolk.</t>
      </text>
    </comment>
    <comment ref="U1" authorId="19" shapeId="0" xr:uid="{3DF98ED3-6A61-4C25-BA29-A23D412E675D}">
      <text>
        <t>[Threaded comment]
Your version of Excel allows you to read this threaded comment; however, any edits to it will get removed if the file is opened in a newer version of Excel. Learn more: https://go.microsoft.com/fwlink/?linkid=870924
Comment:
    Nikotinersättningsmedel erbjuds till rökande patienter.</t>
      </text>
    </comment>
    <comment ref="V1" authorId="20" shapeId="0" xr:uid="{8EFC6BCF-0726-4FCC-9726-DE7A87B9B3B9}">
      <text>
        <t>[Threaded comment]
Your version of Excel allows you to read this threaded comment; however, any edits to it will get removed if the file is opened in a newer version of Excel. Learn more: https://go.microsoft.com/fwlink/?linkid=870924
Comment:
    Behandling med bupropion, cytisin eller vareniklin erbjuds till rökande patienter.</t>
      </text>
    </comment>
    <comment ref="W1" authorId="21" shapeId="0" xr:uid="{51CB2EF7-C5A2-4A0B-8F5D-3D86280C47A8}">
      <text>
        <t>[Threaded comment]
Your version of Excel allows you to read this threaded comment; however, any edits to it will get removed if the file is opened in a newer version of Excel. Learn more: https://go.microsoft.com/fwlink/?linkid=870924
Comment:
    Kartläggning av alkoholvanor ingår i det sekundärpreventiva arbetet.</t>
      </text>
    </comment>
    <comment ref="X1" authorId="22" shapeId="0" xr:uid="{E9608AE5-21D9-40CA-A531-F1F7DFCD1CBF}">
      <text>
        <t>[Threaded comment]
Your version of Excel allows you to read this threaded comment; however, any edits to it will get removed if the file is opened in a newer version of Excel. Learn more: https://go.microsoft.com/fwlink/?linkid=870924
Comment:
    Vi erbjuder minst tre månaders fysiskt träningsprogram inom hjärtrehabiliteringen.</t>
      </text>
    </comment>
    <comment ref="Y1" authorId="23" shapeId="0" xr:uid="{24618A1A-3DE6-408F-A0F0-05479D5D2CC4}">
      <text>
        <t>[Threaded comment]
Your version of Excel allows you to read this threaded comment; however, any edits to it will get removed if the file is opened in a newer version of Excel. Learn more: https://go.microsoft.com/fwlink/?linkid=870924
Comment:
    För patienter med högt viloblodtryck på mottagningen följs det upp med hemblodtryck och/eller 24-timmars blodtryck.</t>
      </text>
    </comment>
    <comment ref="Z1" authorId="24" shapeId="0" xr:uid="{26B152F0-847C-48C8-8815-C9ACB0D3528F}">
      <text>
        <t>[Threaded comment]
Your version of Excel allows you to read this threaded comment; however, any edits to it will get removed if the file is opened in a newer version of Excel. Learn more: https://go.microsoft.com/fwlink/?linkid=870924
Comment:
    Fasteblodsocker och HbA1c mäts under uppföljningen, även hos patienter utan diabetes.</t>
      </text>
    </comment>
    <comment ref="AA1" authorId="25" shapeId="0" xr:uid="{E682701B-E753-484B-B61E-1D8592566D91}">
      <text>
        <t>[Threaded comment]
Your version of Excel allows you to read this threaded comment; however, any edits to it will get removed if the file is opened in a newer version of Excel. Learn more: https://go.microsoft.com/fwlink/?linkid=870924
Comment:
    Vid inkonklusiva värden för fasteblodsocker och HbA1c utförs oralt glukostoleranstest (OGTT).</t>
      </text>
    </comment>
    <comment ref="AB1" authorId="26" shapeId="0" xr:uid="{52E8A243-DC9D-49F1-AB78-C2E1CA799CE2}">
      <text>
        <t>[Threaded comment]
Your version of Excel allows you to read this threaded comment; however, any edits to it will get removed if the file is opened in a newer version of Excel. Learn more: https://go.microsoft.com/fwlink/?linkid=870924
Comment:
    Våra kardiologer initierar och optimerar rekommenderad behandling vid typ-2 diabetes.</t>
      </text>
    </comment>
    <comment ref="AC1" authorId="27" shapeId="0" xr:uid="{D03AF10D-492D-4405-9623-1419CD401D71}">
      <text>
        <t>[Threaded comment]
Your version of Excel allows you to read this threaded comment; however, any edits to it will get removed if the file is opened in a newer version of Excel. Learn more: https://go.microsoft.com/fwlink/?linkid=870924
Comment:
    Vi frågar om och erbjuder behandling vid psykisk ohälsa, stress på arbetet, i hemmet och i relationer.</t>
      </text>
    </comment>
    <comment ref="AD1" authorId="28" shapeId="0" xr:uid="{50B53268-07A7-4058-AED9-DCEC2AFC50A9}">
      <text>
        <t xml:space="preserve">[Threaded comment]
Your version of Excel allows you to read this threaded comment; however, any edits to it will get removed if the file is opened in a newer version of Excel. Learn more: https://go.microsoft.com/fwlink/?linkid=870924
Comment:
    Vi frågar om och erbjuder stöd i frågor som rör sysselsättning/sjukskrivning och ekonomi. </t>
      </text>
    </comment>
    <comment ref="AE1" authorId="29" shapeId="0" xr:uid="{31D0B9F2-4105-4058-BE98-66C82A42B39A}">
      <text>
        <t>[Threaded comment]
Your version of Excel allows you to read this threaded comment; however, any edits to it will get removed if the file is opened in a newer version of Excel. Learn more: https://go.microsoft.com/fwlink/?linkid=870924
Comment:
    Våra patienter erbjuds deltagande i interaktiv patientutbildning (till exempel Hjärtskola).</t>
      </text>
    </comment>
    <comment ref="AF1" authorId="30" shapeId="0" xr:uid="{0A991DA4-32AF-495E-BE8E-0479BDD72560}">
      <text>
        <t>[Threaded comment]
Your version of Excel allows you to read this threaded comment; however, any edits to it will get removed if the file is opened in a newer version of Excel. Learn more: https://go.microsoft.com/fwlink/?linkid=870924
Comment:
    Följsamhets-SCORE sammanfattar följsamhet till NAG riktlinjer för sekundärprevention baserat på svaren på struktur- och processvariablerna. Observera att detta sammanvägda score får tolkas med försiktighet då det finns många fler variabler som kännetecknar en välfungerande verksamhet. </t>
      </text>
    </comment>
    <comment ref="B5" authorId="31" shapeId="0" xr:uid="{42822518-B22A-45AC-AA97-F3CF7684E0A1}">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sjuksköterska</t>
      </text>
    </comment>
    <comment ref="C5" authorId="32" shapeId="0" xr:uid="{2B61CAA1-B9D7-4AC1-ACE6-EBDED26DE993}">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fysioterapeut</t>
      </text>
    </comment>
    <comment ref="D5" authorId="33" shapeId="0" xr:uid="{13EA81F3-0C53-444B-A2AA-145C6E27A883}">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läkare</t>
      </text>
    </comment>
    <comment ref="E5" authorId="34" shapeId="0" xr:uid="{C6E44ADC-7011-41D2-ABD7-BD667DC8D59C}">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kurator</t>
      </text>
    </comment>
    <comment ref="F5" authorId="35" shapeId="0" xr:uid="{EB48962C-A9EC-423B-A302-CDC4D52B83A7}">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psykolog</t>
      </text>
    </comment>
    <comment ref="G5" authorId="36" shapeId="0" xr:uid="{EC5BE2D8-3BF3-47C5-8AA8-D28634557BBA}">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dietist</t>
      </text>
    </comment>
    <comment ref="H5" authorId="37" shapeId="0" xr:uid="{B4CFDCF9-9523-42BF-98FF-14E6905B3520}">
      <text>
        <t>[Threaded comment]
Your version of Excel allows you to read this threaded comment; however, any edits to it will get removed if the file is opened in a newer version of Excel. Learn more: https://go.microsoft.com/fwlink/?linkid=870924
Comment:
    Hjärtrehabiliteringsenheten har en medicinskt ansvarig läkare.</t>
      </text>
    </comment>
    <comment ref="I5" authorId="38" shapeId="0" xr:uid="{BC2246BD-6185-48BB-9D0D-996A09CDD4C2}">
      <text>
        <t xml:space="preserve">[Threaded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lipidsänkande läkemedel. </t>
      </text>
    </comment>
    <comment ref="J5" authorId="39" shapeId="0" xr:uid="{C359132E-A620-41F6-8939-D732C98DAF7B}">
      <text>
        <t>[Threaded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läkemedel mot högt blodtryck.</t>
      </text>
    </comment>
    <comment ref="K5" authorId="40" shapeId="0" xr:uid="{BCF89389-04BD-42A1-83ED-4CFE8B5371FD}">
      <text>
        <t>[Threaded comment]
Your version of Excel allows you to read this threaded comment; however, any edits to it will get removed if the file is opened in a newer version of Excel. Learn more: https://go.microsoft.com/fwlink/?linkid=870924
Comment:
    Personal som arbetar i hjärtrehabilteringsteamet har utbildning i samtalsmetodik.</t>
      </text>
    </comment>
    <comment ref="L5" authorId="41" shapeId="0" xr:uid="{93A3BB85-AC90-4024-AD07-1C6B65AB4D81}">
      <text>
        <t>[Threaded comment]
Your version of Excel allows you to read this threaded comment; however, any edits to it will get removed if the file is opened in a newer version of Excel. Learn more: https://go.microsoft.com/fwlink/?linkid=870924
Comment:
    Minst en i teamet har utbildning i tobaksavvänjning.</t>
      </text>
    </comment>
    <comment ref="M5" authorId="42" shapeId="0" xr:uid="{105A16C3-AD95-4ABA-8EF0-208EBC1E8D3C}">
      <text>
        <t>[Threaded comment]
Your version of Excel allows you to read this threaded comment; however, any edits to it will get removed if the file is opened in a newer version of Excel. Learn more: https://go.microsoft.com/fwlink/?linkid=870924
Comment:
    Vi har regelbundna ronder i teamet, där enskilda patientärenden diskuteras.</t>
      </text>
    </comment>
    <comment ref="N5" authorId="43" shapeId="0" xr:uid="{9FF1770A-127A-42C1-A2C6-8874803929C9}">
      <text>
        <t>[Threaded comment]
Your version of Excel allows you to read this threaded comment; however, any edits to it will get removed if the file is opened in a newer version of Excel. Learn more: https://go.microsoft.com/fwlink/?linkid=870924
Comment:
    Vi har regelbundna möten i teamet, för att till exempel diskutera arbetsfördelning, behandlingskvalitet och förbättringsarbete samt för att stärka samarbetet i teamet.</t>
      </text>
    </comment>
    <comment ref="O5" authorId="44" shapeId="0" xr:uid="{23A0CE27-BD7D-44EA-9DD5-80E5253539AC}">
      <text>
        <t>[Threaded comment]
Your version of Excel allows you to read this threaded comment; however, any edits to it will get removed if the file is opened in a newer version of Excel. Learn more: https://go.microsoft.com/fwlink/?linkid=870924
Comment:
    Vi följer kontinuerligt våra SEPHIA-resultat och använder dessa för utveckling av verksamheten och kvalitetsförbättrande åtgärder.</t>
      </text>
    </comment>
    <comment ref="P5" authorId="45" shapeId="0" xr:uid="{2C09CBFE-2325-4564-BD39-3A04A3E9A8E0}">
      <text>
        <t>[Threaded comment]
Your version of Excel allows you to read this threaded comment; however, any edits to it will get removed if the file is opened in a newer version of Excel. Learn more: https://go.microsoft.com/fwlink/?linkid=870924
Comment:
    Identifierade och förändringsbara riskfaktorer följs upp.</t>
      </text>
    </comment>
    <comment ref="Q5" authorId="46" shapeId="0" xr:uid="{0991D131-6FA9-49EE-B1CE-8690374D023E}">
      <text>
        <t>[Threaded comment]
Your version of Excel allows you to read this threaded comment; however, any edits to it will get removed if the file is opened in a newer version of Excel. Learn more: https://go.microsoft.com/fwlink/?linkid=870924
Comment:
    Följsamhet till och effekt av läkemedelsbehandling följs upp.</t>
      </text>
    </comment>
    <comment ref="R5" authorId="47" shapeId="0" xr:uid="{1167B3B1-9B03-491E-95A4-BAE14B9478BD}">
      <text>
        <t>[Threaded comment]
Your version of Excel allows you to read this threaded comment; however, any edits to it will get removed if the file is opened in a newer version of Excel. Learn more: https://go.microsoft.com/fwlink/?linkid=870924
Comment:
    Vi eftersträvar att patienten träffar samma vårdgivare under uppföljningstiden.</t>
      </text>
    </comment>
    <comment ref="S5" authorId="48" shapeId="0" xr:uid="{6AAF3E09-AD32-4508-B7E2-57B1EEDE1E5A}">
      <text>
        <t>[Threaded comment]
Your version of Excel allows you to read this threaded comment; however, any edits to it will get removed if the file is opened in a newer version of Excel. Learn more: https://go.microsoft.com/fwlink/?linkid=870924
Comment:
    Vi erbjuder patientens närstående att delta vid besök på hjärtrehabiliteringsenheten.</t>
      </text>
    </comment>
    <comment ref="T5" authorId="49" shapeId="0" xr:uid="{280ADE08-1B23-4494-B778-1B9943A545F8}">
      <text>
        <t>[Threaded comment]
Your version of Excel allows you to read this threaded comment; however, any edits to it will get removed if the file is opened in a newer version of Excel. Learn more: https://go.microsoft.com/fwlink/?linkid=870924
Comment:
    För patienter som inte pratar svenska erbjuds auktoriserad tolk.</t>
      </text>
    </comment>
    <comment ref="U5" authorId="50" shapeId="0" xr:uid="{3FA1C188-CA99-4F77-83E7-844A89E6BAB8}">
      <text>
        <t>[Threaded comment]
Your version of Excel allows you to read this threaded comment; however, any edits to it will get removed if the file is opened in a newer version of Excel. Learn more: https://go.microsoft.com/fwlink/?linkid=870924
Comment:
    Nikotinersättningsmedel erbjuds till rökande patienter.</t>
      </text>
    </comment>
    <comment ref="V5" authorId="51" shapeId="0" xr:uid="{6AE08EAA-E844-4E36-BCC2-17BCE898396D}">
      <text>
        <t>[Threaded comment]
Your version of Excel allows you to read this threaded comment; however, any edits to it will get removed if the file is opened in a newer version of Excel. Learn more: https://go.microsoft.com/fwlink/?linkid=870924
Comment:
    Behandling med bupropion, cytisin eller vareniklin erbjuds till rökande patienter.</t>
      </text>
    </comment>
    <comment ref="W5" authorId="52" shapeId="0" xr:uid="{742F9CAA-F37D-4A41-970C-6C38EFDC362F}">
      <text>
        <t>[Threaded comment]
Your version of Excel allows you to read this threaded comment; however, any edits to it will get removed if the file is opened in a newer version of Excel. Learn more: https://go.microsoft.com/fwlink/?linkid=870924
Comment:
    Kartläggning av alkoholvanor ingår i det sekundärpreventiva arbetet.</t>
      </text>
    </comment>
    <comment ref="X5" authorId="53" shapeId="0" xr:uid="{F9C68F56-EBD1-4726-9420-12FA56E8E4C9}">
      <text>
        <t>[Threaded comment]
Your version of Excel allows you to read this threaded comment; however, any edits to it will get removed if the file is opened in a newer version of Excel. Learn more: https://go.microsoft.com/fwlink/?linkid=870924
Comment:
    Vi erbjuder minst tre månaders fysiskt träningsprogram inom hjärtrehabiliteringen.</t>
      </text>
    </comment>
    <comment ref="Y5" authorId="54" shapeId="0" xr:uid="{4C869798-5C61-44EC-B18A-4642C53A837F}">
      <text>
        <t>[Threaded comment]
Your version of Excel allows you to read this threaded comment; however, any edits to it will get removed if the file is opened in a newer version of Excel. Learn more: https://go.microsoft.com/fwlink/?linkid=870924
Comment:
    För patienter med högt viloblodtryck på mottagningen följs det upp med hemblodtryck och/eller 24-timmars blodtryck.</t>
      </text>
    </comment>
    <comment ref="Z5" authorId="55" shapeId="0" xr:uid="{25649F8B-623B-4EC9-A923-21DDCC14ED80}">
      <text>
        <t>[Threaded comment]
Your version of Excel allows you to read this threaded comment; however, any edits to it will get removed if the file is opened in a newer version of Excel. Learn more: https://go.microsoft.com/fwlink/?linkid=870924
Comment:
    Fasteblodsocker och HbA1c mäts under uppföljningen, även hos patienter utan diabetes.</t>
      </text>
    </comment>
    <comment ref="AA5" authorId="56" shapeId="0" xr:uid="{4818B4FD-8298-4A59-810E-D6C845EA1904}">
      <text>
        <t>[Threaded comment]
Your version of Excel allows you to read this threaded comment; however, any edits to it will get removed if the file is opened in a newer version of Excel. Learn more: https://go.microsoft.com/fwlink/?linkid=870924
Comment:
    Vid inkonklusiva värden för fasteblodsocker och HbA1c utförs oralt glukostoleranstest (OGTT).</t>
      </text>
    </comment>
    <comment ref="AB5" authorId="57" shapeId="0" xr:uid="{7073DBA4-0692-4641-BD39-9509E9C2222E}">
      <text>
        <t>[Threaded comment]
Your version of Excel allows you to read this threaded comment; however, any edits to it will get removed if the file is opened in a newer version of Excel. Learn more: https://go.microsoft.com/fwlink/?linkid=870924
Comment:
    Våra kardiologer initierar och optimerar rekommenderad behandling vid typ-2 diabetes.</t>
      </text>
    </comment>
    <comment ref="AC5" authorId="58" shapeId="0" xr:uid="{7E273F5B-3F86-43A6-8A0A-048D9FC8393C}">
      <text>
        <t>[Threaded comment]
Your version of Excel allows you to read this threaded comment; however, any edits to it will get removed if the file is opened in a newer version of Excel. Learn more: https://go.microsoft.com/fwlink/?linkid=870924
Comment:
    Vi frågar om och erbjuder behandling vid psykisk ohälsa, stress på arbetet, i hemmet och i relationer.</t>
      </text>
    </comment>
    <comment ref="AD5" authorId="59" shapeId="0" xr:uid="{6BD17D45-6DA2-4768-A27A-712168126F2E}">
      <text>
        <t xml:space="preserve">[Threaded comment]
Your version of Excel allows you to read this threaded comment; however, any edits to it will get removed if the file is opened in a newer version of Excel. Learn more: https://go.microsoft.com/fwlink/?linkid=870924
Comment:
    Vi frågar om och erbjuder stöd i frågor som rör sysselsättning/sjukskrivning och ekonomi. </t>
      </text>
    </comment>
    <comment ref="AE5" authorId="60" shapeId="0" xr:uid="{A0323085-37A2-495E-ABC0-0E9046CA5220}">
      <text>
        <t>[Threaded comment]
Your version of Excel allows you to read this threaded comment; however, any edits to it will get removed if the file is opened in a newer version of Excel. Learn more: https://go.microsoft.com/fwlink/?linkid=870924
Comment:
    Våra patienter erbjuds deltagande i interaktiv patientutbildning (till exempel Hjärtskola).</t>
      </text>
    </comment>
    <comment ref="AF5" authorId="61" shapeId="0" xr:uid="{A4AE4840-2C2D-45B8-81CF-A3792F2D4C36}">
      <text>
        <t>[Threaded comment]
Your version of Excel allows you to read this threaded comment; however, any edits to it will get removed if the file is opened in a newer version of Excel. Learn more: https://go.microsoft.com/fwlink/?linkid=870924
Comment:
    Följsamhets-SCORE sammanfattar följsamhet till NAG riktlinjer för sekundärprevention baserat på svaren på struktur- och processvariablerna. Observera att detta sammanvägda score får tolkas med försiktighet då det finns många fler variabler som kännetecknar en välfungerande verksamhet. </t>
      </text>
    </comment>
    <comment ref="AI6" authorId="62" shapeId="0" xr:uid="{F1F391CF-2993-452A-A558-FDF56F443650}">
      <text>
        <t>[Threaded comment]
Your version of Excel allows you to read this threaded comment; however, any edits to it will get removed if the file is opened in a newer version of Excel. Learn more: https://go.microsoft.com/fwlink/?linkid=870924
Comment:
    För att definieras som en del av hjärtrehabiliteringsteamet bör medarbetarna ha enskilda besök, hålla i grupper, delta i team-möten och/eller delta i undervisning på Hjärtskola.</t>
      </text>
    </comment>
    <comment ref="AI13" authorId="63" shapeId="0" xr:uid="{426D1CF0-7C70-43F7-A1A9-A599ECBB5169}">
      <text>
        <t xml:space="preserve">[Threaded comment]
Your version of Excel allows you to read this threaded comment; however, any edits to it will get removed if the file is opened in a newer version of Excel. Learn more: https://go.microsoft.com/fwlink/?linkid=870924
Comment:
    Medicinskt ansvarig läkare (eng. medical director) är den som ansvarar för enhetens medicinska utveckling och kvalitetsarbete inom sekundärprevention. Verksamhetschef, sektionschef eller enhetschef är inte detsamma som medicinskt ansvarig läkare. Att ha en fast schemaposition för en läkare på mottagningen är inte heller samma som medicinskt ansvarig läkare.  </t>
      </text>
    </comment>
    <comment ref="AI14" authorId="64" shapeId="0" xr:uid="{F6663962-39C4-4330-BB25-8E0C227B993A}">
      <text>
        <t xml:space="preserve">[Threaded comment]
Your version of Excel allows you to read this threaded comment; however, any edits to it will get removed if the file is opened in a newer version of Excel. Learn more: https://go.microsoft.com/fwlink/?linkid=870924
Comment:
    Lipidsänkande läkemedel är till exempel statiner, ezetimib och/eller PCSK9-hämmare. </t>
      </text>
    </comment>
    <comment ref="AI15" authorId="65" shapeId="0" xr:uid="{1A0887B5-478D-422C-9D14-A1606CD237FF}">
      <text>
        <t>[Threaded comment]
Your version of Excel allows you to read this threaded comment; however, any edits to it will get removed if the file is opened in a newer version of Excel. Learn more: https://go.microsoft.com/fwlink/?linkid=870924
Comment:
    Läkemedel mot högt blodtryck inkluderar betablockerare, Ca-hämmare, ACE-hämmare, angiotensin receptorblockerare (ARB), spironolakton och diuretika. Delegeringen bör avse titrering av behandling för högt blodtryck, dvs inte enbart för hjärtsvikt även om det i stor utsträckning är samma läkemedel.</t>
      </text>
    </comment>
    <comment ref="AI16" authorId="66" shapeId="0" xr:uid="{5AAC9F73-4D00-4340-8568-57924A5B18B2}">
      <text>
        <t xml:space="preserve">[Threaded comment]
Your version of Excel allows you to read this threaded comment; however, any edits to it will get removed if the file is opened in a newer version of Excel. Learn more: https://go.microsoft.com/fwlink/?linkid=870924
Comment:
    Gäller främst sjuksköterskor men även fysioterapeuter och läkare. Samtalsmetodik kan exempelvis vara motiverande samtalsmetodik (MI) eller kognitiv beteendeterapi. Grundutbildning i MI brukar vara 3 dagar. För att svara Ja bör mer än hälften av personalen ha denna utbildning. Är det mindre än hälften bör svaret Delvis väljas.  </t>
      </text>
    </comment>
    <comment ref="AI17" authorId="67" shapeId="0" xr:uid="{3E2EECB2-D70E-4E24-8E84-82771C81F9CE}">
      <text>
        <t xml:space="preserve">[Threaded comment]
Your version of Excel allows you to read this threaded comment; however, any edits to it will get removed if the file is opened in a newer version of Excel. Learn more: https://go.microsoft.com/fwlink/?linkid=870924
Comment:
    Grundutbildning i tobaksavvänjning brukar vara 2–3 dagar. </t>
      </text>
    </comment>
    <comment ref="AI18" authorId="68" shapeId="0" xr:uid="{10D219E7-7C8F-4E37-AB29-DDCDA9BA0130}">
      <text>
        <t xml:space="preserve">[Threaded comment]
Your version of Excel allows you to read this threaded comment; however, any edits to it will get removed if the file is opened in a newer version of Excel. Learn more: https://go.microsoft.com/fwlink/?linkid=870924
Comment:
    Hur ofta ronder hålls styrs av antal patienter som följs på mottagningen, men bör vara minst en gång varannan vecka även på mindre enheter, för att inte fördröja behandlingsbeslut. Minst två olika professioner bör delta i teamets ronder.   </t>
      </text>
    </comment>
    <comment ref="AI19" authorId="69" shapeId="0" xr:uid="{824B0396-7250-498A-800A-B083C089766B}">
      <text>
        <t xml:space="preserve">[Threaded comment]
Your version of Excel allows you to read this threaded comment; however, any edits to it will get removed if the file is opened in a newer version of Excel. Learn more: https://go.microsoft.com/fwlink/?linkid=870924
Comment:
    Med regelbundna möten menas minst en gång per år. Samtliga professioner som ingår i teamet bör delta i dessa möten. </t>
      </text>
    </comment>
    <comment ref="AI20" authorId="70" shapeId="0" xr:uid="{2BAB1BF8-50F5-41BE-A792-563685C95A0E}">
      <text>
        <t xml:space="preserve">[Threaded comment]
Your version of Excel allows you to read this threaded comment; however, any edits to it will get removed if the file is opened in a newer version of Excel. Learn more: https://go.microsoft.com/fwlink/?linkid=870924
Comment:
    Exempel är att SEPHIA-data redovisas på team-möten, används för att identifiera förbättringsområden och följa upp förändringar i verksamheten. </t>
      </text>
    </comment>
    <comment ref="AI21" authorId="71" shapeId="0" xr:uid="{3C8AF1AB-5DA2-48BC-B7B1-48849A709275}">
      <text>
        <t xml:space="preserve">[Threaded comment]
Your version of Excel allows you to read this threaded comment; however, any edits to it will get removed if the file is opened in a newer version of Excel. Learn more: https://go.microsoft.com/fwlink/?linkid=870924
Comment:
    Patienternas riskfaktorer följs upp vid uppföljande besök till sjuksköterska, läkare och/eller fysioterapeut. </t>
      </text>
    </comment>
    <comment ref="AI22" authorId="72" shapeId="0" xr:uid="{7D54900A-7C02-4B14-9B49-569445AD7E5A}">
      <text>
        <t>[Threaded comment]
Your version of Excel allows you to read this threaded comment; however, any edits to it will get removed if the file is opened in a newer version of Excel. Learn more: https://go.microsoft.com/fwlink/?linkid=870924
Comment:
    Patienternas läkemedelsbehandling följs upp vid uppföljande besök till sjuksköterska, läkare och/eller fysioterapeut.</t>
      </text>
    </comment>
    <comment ref="AI23" authorId="73" shapeId="0" xr:uid="{580FF3D3-2B79-446B-A750-289650F4C20A}">
      <text>
        <t xml:space="preserve">[Threaded comment]
Your version of Excel allows you to read this threaded comment; however, any edits to it will get removed if the file is opened in a newer version of Excel. Learn more: https://go.microsoft.com/fwlink/?linkid=870924
Comment:
    Man strävar efter att boka patienten till samma sjuksköterska, läkare och/eller fysioterapeut under hela uppföljningen på mottagningen. </t>
      </text>
    </comment>
    <comment ref="AI24" authorId="74" shapeId="0" xr:uid="{6B59AF10-3E85-4BF7-8D00-89F635FBD1C8}">
      <text>
        <t xml:space="preserve">[Threaded comment]
Your version of Excel allows you to read this threaded comment; however, any edits to it will get removed if the file is opened in a newer version of Excel. Learn more: https://go.microsoft.com/fwlink/?linkid=870924
Comment:
    Med närstående menas partner, övrig familjemedlem, nära vän eller annan person som patienten anser sig ha en nära relation till. </t>
      </text>
    </comment>
    <comment ref="AI25" authorId="75" shapeId="0" xr:uid="{E86C0E2A-A77A-4AB3-AC34-1DC81B83B2B1}">
      <text>
        <t xml:space="preserve">[Threaded comment]
Your version of Excel allows you to read this threaded comment; however, any edits to it will get removed if the file is opened in a newer version of Excel. Learn more: https://go.microsoft.com/fwlink/?linkid=870924
Comment:
    Med auktoriserad tolk menas en person med kompetens och behörighet för tolkning. Gäller inte anhöriga eller personal på mottagningen. </t>
      </text>
    </comment>
    <comment ref="AI26" authorId="76" shapeId="0" xr:uid="{45759882-C569-4483-9B1D-999A99DB941A}">
      <text>
        <t xml:space="preserve">[Threaded comment]
Your version of Excel allows you to read this threaded comment; however, any edits to it will get removed if the file is opened in a newer version of Excel. Learn more: https://go.microsoft.com/fwlink/?linkid=870924
Comment:
    Nikotinersättningsmedel är receptfria och finns som till exempel plåster, tuggummi, sugtabletter och spray. </t>
      </text>
    </comment>
    <comment ref="AI27" authorId="77" shapeId="0" xr:uid="{78B0F310-0E5B-4214-899F-C53181869323}">
      <text>
        <t>[Threaded comment]
Your version of Excel allows you to read this threaded comment; however, any edits to it will get removed if the file is opened in a newer version of Excel. Learn more: https://go.microsoft.com/fwlink/?linkid=870924
Comment:
    Bupropion, cytisin och vareniklin är receptbelagda läkemedel för rökavvänjning.</t>
      </text>
    </comment>
    <comment ref="AI28" authorId="78" shapeId="0" xr:uid="{BC8508EF-6187-4255-A088-4ACD117F2E78}">
      <text>
        <t xml:space="preserve">[Threaded comment]
Your version of Excel allows you to read this threaded comment; however, any edits to it will get removed if the file is opened in a newer version of Excel. Learn more: https://go.microsoft.com/fwlink/?linkid=870924
Comment:
    Här menas att kartläggning av alkoholvanor ingår i rutinarbetet. Kartläggning kan göras med strukturerade frågor eller skattningsskalor (rekommenderas). </t>
      </text>
    </comment>
    <comment ref="AI29" authorId="79" shapeId="0" xr:uid="{26285C8D-10F1-440C-A858-07B741D74E15}">
      <text>
        <t xml:space="preserve">[Threaded comment]
Your version of Excel allows you to read this threaded comment; however, any edits to it will get removed if the file is opened in a newer version of Excel. Learn more: https://go.microsoft.com/fwlink/?linkid=870924
Comment:
    Definition av fysisk träning inom hjärtrehabilitering finns i SEPHIA:s manual. </t>
      </text>
    </comment>
    <comment ref="AI32" authorId="80" shapeId="0" xr:uid="{DF7D95EA-5E5B-4E6D-A034-63B767BE44AD}">
      <text>
        <t xml:space="preserve">[Threaded comment]
Your version of Excel allows you to read this threaded comment; however, any edits to it will get removed if the file is opened in a newer version of Excel. Learn more: https://go.microsoft.com/fwlink/?linkid=870924
Comment:
    OGTT kan exempelvis göras på mottagningen eller klinisk kemi. </t>
      </text>
    </comment>
    <comment ref="AI33" authorId="81" shapeId="0" xr:uid="{3D84C93E-DF62-449D-84AE-2724A6BFB40C}">
      <text>
        <t xml:space="preserve">[Threaded comment]
Your version of Excel allows you to read this threaded comment; however, any edits to it will get removed if the file is opened in a newer version of Excel. Learn more: https://go.microsoft.com/fwlink/?linkid=870924
Comment:
    Med rekommenderad förstahandsbehandling vid typ-2 diabetes avses SGLT2-hämmare, GLP1-receptor analoger eller metformin. </t>
      </text>
    </comment>
    <comment ref="B34" authorId="82" shapeId="0" xr:uid="{2B6370E7-2AD9-408A-BDBF-0301726791B3}">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sjuksköterska</t>
      </text>
    </comment>
    <comment ref="C34" authorId="83" shapeId="0" xr:uid="{B48D97BA-1A56-47E7-9DD7-DD15319BC960}">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fysioterapeut</t>
      </text>
    </comment>
    <comment ref="D34" authorId="84" shapeId="0" xr:uid="{268150BA-3C88-49FF-9238-3A3E27E35945}">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läkare</t>
      </text>
    </comment>
    <comment ref="E34" authorId="85" shapeId="0" xr:uid="{B1975107-7379-4A4F-8C75-FD7DC0A70262}">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kurator</t>
      </text>
    </comment>
    <comment ref="F34" authorId="86" shapeId="0" xr:uid="{1D57F101-67F7-4F8B-9522-714094B83B87}">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psykolog</t>
      </text>
    </comment>
    <comment ref="G34" authorId="87" shapeId="0" xr:uid="{73FC1283-FD8D-49BE-84FD-E083BDEFF967}">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dietist</t>
      </text>
    </comment>
    <comment ref="H34" authorId="88" shapeId="0" xr:uid="{118158DE-7487-437A-9BF1-29FFF2E5DCDB}">
      <text>
        <t>[Threaded comment]
Your version of Excel allows you to read this threaded comment; however, any edits to it will get removed if the file is opened in a newer version of Excel. Learn more: https://go.microsoft.com/fwlink/?linkid=870924
Comment:
    Hjärtrehabiliteringsenheten har en medicinskt ansvarig läkare.</t>
      </text>
    </comment>
    <comment ref="I34" authorId="89" shapeId="0" xr:uid="{BF9914BA-C041-4C59-B8C3-5CCACECB005C}">
      <text>
        <t xml:space="preserve">[Threaded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lipidsänkande läkemedel. </t>
      </text>
    </comment>
    <comment ref="J34" authorId="90" shapeId="0" xr:uid="{1DE681F0-A4F1-40B6-AB43-533073D5EA46}">
      <text>
        <t>[Threaded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läkemedel mot högt blodtryck.</t>
      </text>
    </comment>
    <comment ref="K34" authorId="91" shapeId="0" xr:uid="{4FB6775D-4B65-45E7-8088-B33976C2CE94}">
      <text>
        <t>[Threaded comment]
Your version of Excel allows you to read this threaded comment; however, any edits to it will get removed if the file is opened in a newer version of Excel. Learn more: https://go.microsoft.com/fwlink/?linkid=870924
Comment:
    Personal som arbetar i hjärtrehabilteringsteamet har utbildning i samtalsmetodik.</t>
      </text>
    </comment>
    <comment ref="L34" authorId="92" shapeId="0" xr:uid="{E9FF5DCB-F8B6-4242-8DEB-F68EA96E832A}">
      <text>
        <t>[Threaded comment]
Your version of Excel allows you to read this threaded comment; however, any edits to it will get removed if the file is opened in a newer version of Excel. Learn more: https://go.microsoft.com/fwlink/?linkid=870924
Comment:
    Minst en i teamet har utbildning i tobaksavvänjning.</t>
      </text>
    </comment>
    <comment ref="M34" authorId="93" shapeId="0" xr:uid="{1059820E-CCE7-4A9B-BD6F-D937CC217147}">
      <text>
        <t>[Threaded comment]
Your version of Excel allows you to read this threaded comment; however, any edits to it will get removed if the file is opened in a newer version of Excel. Learn more: https://go.microsoft.com/fwlink/?linkid=870924
Comment:
    Vi har regelbundna ronder i teamet, där enskilda patientärenden diskuteras.</t>
      </text>
    </comment>
    <comment ref="N34" authorId="94" shapeId="0" xr:uid="{33C5A503-C1CD-491A-BA06-13291B033144}">
      <text>
        <t>[Threaded comment]
Your version of Excel allows you to read this threaded comment; however, any edits to it will get removed if the file is opened in a newer version of Excel. Learn more: https://go.microsoft.com/fwlink/?linkid=870924
Comment:
    Vi har regelbundna möten i teamet, för att till exempel diskutera arbetsfördelning, behandlingskvalitet och förbättringsarbete samt för att stärka samarbetet i teamet.</t>
      </text>
    </comment>
    <comment ref="O34" authorId="95" shapeId="0" xr:uid="{C1DAEE42-9A41-4199-8D93-7C6B853D799F}">
      <text>
        <t>[Threaded comment]
Your version of Excel allows you to read this threaded comment; however, any edits to it will get removed if the file is opened in a newer version of Excel. Learn more: https://go.microsoft.com/fwlink/?linkid=870924
Comment:
    Vi följer kontinuerligt våra SEPHIA-resultat och använder dessa för utveckling av verksamheten och kvalitetsförbättrande åtgärder.</t>
      </text>
    </comment>
    <comment ref="P34" authorId="96" shapeId="0" xr:uid="{EE901395-5550-4F72-845B-40BB8B0F6228}">
      <text>
        <t>[Threaded comment]
Your version of Excel allows you to read this threaded comment; however, any edits to it will get removed if the file is opened in a newer version of Excel. Learn more: https://go.microsoft.com/fwlink/?linkid=870924
Comment:
    Identifierade och förändringsbara riskfaktorer följs upp.</t>
      </text>
    </comment>
    <comment ref="Q34" authorId="97" shapeId="0" xr:uid="{A0126971-F01C-4229-A1C4-52A4689F5C21}">
      <text>
        <t>[Threaded comment]
Your version of Excel allows you to read this threaded comment; however, any edits to it will get removed if the file is opened in a newer version of Excel. Learn more: https://go.microsoft.com/fwlink/?linkid=870924
Comment:
    Följsamhet till och effekt av läkemedelsbehandling följs upp.</t>
      </text>
    </comment>
    <comment ref="R34" authorId="98" shapeId="0" xr:uid="{ECB434D7-45F8-4CCE-AB50-F5F37B7D1C4C}">
      <text>
        <t>[Threaded comment]
Your version of Excel allows you to read this threaded comment; however, any edits to it will get removed if the file is opened in a newer version of Excel. Learn more: https://go.microsoft.com/fwlink/?linkid=870924
Comment:
    Vi eftersträvar att patienten träffar samma vårdgivare under uppföljningstiden.</t>
      </text>
    </comment>
    <comment ref="S34" authorId="99" shapeId="0" xr:uid="{E6A74BA7-958B-4174-A514-A6533BB28D45}">
      <text>
        <t>[Threaded comment]
Your version of Excel allows you to read this threaded comment; however, any edits to it will get removed if the file is opened in a newer version of Excel. Learn more: https://go.microsoft.com/fwlink/?linkid=870924
Comment:
    Vi erbjuder patientens närstående att delta vid besök på hjärtrehabiliteringsenheten.</t>
      </text>
    </comment>
    <comment ref="T34" authorId="100" shapeId="0" xr:uid="{2C3EB1C8-2BD7-46F2-85B1-52E5FE881C63}">
      <text>
        <t>[Threaded comment]
Your version of Excel allows you to read this threaded comment; however, any edits to it will get removed if the file is opened in a newer version of Excel. Learn more: https://go.microsoft.com/fwlink/?linkid=870924
Comment:
    För patienter som inte pratar svenska erbjuds auktoriserad tolk.</t>
      </text>
    </comment>
    <comment ref="U34" authorId="101" shapeId="0" xr:uid="{55BE8AFD-ABBD-4728-B2A7-9A388E730C92}">
      <text>
        <t>[Threaded comment]
Your version of Excel allows you to read this threaded comment; however, any edits to it will get removed if the file is opened in a newer version of Excel. Learn more: https://go.microsoft.com/fwlink/?linkid=870924
Comment:
    Nikotinersättningsmedel erbjuds till rökande patienter.</t>
      </text>
    </comment>
    <comment ref="V34" authorId="102" shapeId="0" xr:uid="{946D3716-B275-401E-9E68-96536E812BF0}">
      <text>
        <t>[Threaded comment]
Your version of Excel allows you to read this threaded comment; however, any edits to it will get removed if the file is opened in a newer version of Excel. Learn more: https://go.microsoft.com/fwlink/?linkid=870924
Comment:
    Behandling med bupropion, cytisin eller vareniklin erbjuds till rökande patienter.</t>
      </text>
    </comment>
    <comment ref="W34" authorId="103" shapeId="0" xr:uid="{76923DF2-CAA5-49D7-ADF4-E3588CDEA1BA}">
      <text>
        <t>[Threaded comment]
Your version of Excel allows you to read this threaded comment; however, any edits to it will get removed if the file is opened in a newer version of Excel. Learn more: https://go.microsoft.com/fwlink/?linkid=870924
Comment:
    Kartläggning av alkoholvanor ingår i det sekundärpreventiva arbetet.</t>
      </text>
    </comment>
    <comment ref="X34" authorId="104" shapeId="0" xr:uid="{0E613E7B-E008-4429-A218-683EC9DC2935}">
      <text>
        <t>[Threaded comment]
Your version of Excel allows you to read this threaded comment; however, any edits to it will get removed if the file is opened in a newer version of Excel. Learn more: https://go.microsoft.com/fwlink/?linkid=870924
Comment:
    Vi erbjuder minst tre månaders fysiskt träningsprogram inom hjärtrehabiliteringen.</t>
      </text>
    </comment>
    <comment ref="Y34" authorId="105" shapeId="0" xr:uid="{F580A3C5-28D2-41BD-8099-65619CC24F3C}">
      <text>
        <t>[Threaded comment]
Your version of Excel allows you to read this threaded comment; however, any edits to it will get removed if the file is opened in a newer version of Excel. Learn more: https://go.microsoft.com/fwlink/?linkid=870924
Comment:
    För patienter med högt viloblodtryck på mottagningen följs det upp med hemblodtryck och/eller 24-timmars blodtryck.</t>
      </text>
    </comment>
    <comment ref="Z34" authorId="106" shapeId="0" xr:uid="{65A17EB8-9E89-4215-93BD-5CB23680933E}">
      <text>
        <t>[Threaded comment]
Your version of Excel allows you to read this threaded comment; however, any edits to it will get removed if the file is opened in a newer version of Excel. Learn more: https://go.microsoft.com/fwlink/?linkid=870924
Comment:
    Fasteblodsocker och HbA1c mäts under uppföljningen, även hos patienter utan diabetes.</t>
      </text>
    </comment>
    <comment ref="AA34" authorId="107" shapeId="0" xr:uid="{FC711348-D48B-447A-8A9C-C4690E53BF01}">
      <text>
        <t>[Threaded comment]
Your version of Excel allows you to read this threaded comment; however, any edits to it will get removed if the file is opened in a newer version of Excel. Learn more: https://go.microsoft.com/fwlink/?linkid=870924
Comment:
    Vid inkonklusiva värden för fasteblodsocker och HbA1c utförs oralt glukostoleranstest (OGTT).</t>
      </text>
    </comment>
    <comment ref="AB34" authorId="108" shapeId="0" xr:uid="{6D950C01-69E6-4CF6-AC27-5C1BCAB0BC92}">
      <text>
        <t>[Threaded comment]
Your version of Excel allows you to read this threaded comment; however, any edits to it will get removed if the file is opened in a newer version of Excel. Learn more: https://go.microsoft.com/fwlink/?linkid=870924
Comment:
    Våra kardiologer initierar och optimerar rekommenderad behandling vid typ-2 diabetes.</t>
      </text>
    </comment>
    <comment ref="AC34" authorId="109" shapeId="0" xr:uid="{FB5C208F-F693-4D1A-9848-92150F083B29}">
      <text>
        <t>[Threaded comment]
Your version of Excel allows you to read this threaded comment; however, any edits to it will get removed if the file is opened in a newer version of Excel. Learn more: https://go.microsoft.com/fwlink/?linkid=870924
Comment:
    Vi frågar om och erbjuder behandling vid psykisk ohälsa, stress på arbetet, i hemmet och i relationer.</t>
      </text>
    </comment>
    <comment ref="AD34" authorId="110" shapeId="0" xr:uid="{5A1FD062-51AB-40EB-9AB5-407A6EE519E8}">
      <text>
        <t xml:space="preserve">[Threaded comment]
Your version of Excel allows you to read this threaded comment; however, any edits to it will get removed if the file is opened in a newer version of Excel. Learn more: https://go.microsoft.com/fwlink/?linkid=870924
Comment:
    Vi frågar om och erbjuder stöd i frågor som rör sysselsättning/sjukskrivning och ekonomi. </t>
      </text>
    </comment>
    <comment ref="AE34" authorId="111" shapeId="0" xr:uid="{76EF6677-97A7-4302-922F-494F8972921B}">
      <text>
        <t>[Threaded comment]
Your version of Excel allows you to read this threaded comment; however, any edits to it will get removed if the file is opened in a newer version of Excel. Learn more: https://go.microsoft.com/fwlink/?linkid=870924
Comment:
    Våra patienter erbjuds deltagande i interaktiv patientutbildning (till exempel Hjärtskola).</t>
      </text>
    </comment>
    <comment ref="AI34" authorId="112" shapeId="0" xr:uid="{5E1E9E18-4B14-4ADA-AB81-A246F9F73123}">
      <text>
        <t>[Threaded comment]
Your version of Excel allows you to read this threaded comment; however, any edits to it will get removed if the file is opened in a newer version of Excel. Learn more: https://go.microsoft.com/fwlink/?linkid=870924
Comment:
    Kartläggning av psykisk ohälsa och stress kan göras med öppna frågor eller skattningsskalor (rekommenderas).</t>
      </text>
    </comment>
    <comment ref="AI35" authorId="113" shapeId="0" xr:uid="{704D5C40-1B87-4CE4-99A0-AABF496F9276}">
      <text>
        <t>[Threaded comment]
Your version of Excel allows you to read this threaded comment; however, any edits to it will get removed if the file is opened in a newer version of Excel. Learn more: https://go.microsoft.com/fwlink/?linkid=870924
Comment:
    Stöd kan utöver samtal vara att erbjuda kontakt med kurator.</t>
      </text>
    </comment>
    <comment ref="AI36" authorId="114" shapeId="0" xr:uid="{63E6518A-93D5-467A-BE5B-DE8E13D69726}">
      <text>
        <t>[Threaded comment]
Your version of Excel allows you to read this threaded comment; however, any edits to it will get removed if the file is opened in a newer version of Excel. Learn more: https://go.microsoft.com/fwlink/?linkid=870924
Comment:
    Gäller såväl fysisk som digital patientutbildning. Med interaktivitet menas någon form av interaktion mellan patient och vårdgivare, till exempel via ett fysiskt möte, digitalt vårdmöte eller meddelandefunktion.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tc={4350AD77-2C2E-45C5-9289-BBAFFCF40BD1}</author>
    <author>tc={5D063BA0-B2F4-48EF-81B7-F6B048F632CB}</author>
    <author>tc={761C9B7C-6C23-4FA0-A04C-5FCFCFF5F5C7}</author>
    <author>tc={7B6ED9A3-AAA4-4B54-BA2E-B1E79D30D585}</author>
    <author>tc={AAA3FAC2-1AB3-442F-AB98-3DF6ECED6CC8}</author>
    <author>tc={078489D1-08A8-4841-9D17-906F60AF78BB}</author>
    <author>tc={E581FBFB-1452-46AA-840A-5DB17C7862FC}</author>
    <author>tc={796CF800-15AF-45B3-85A2-17B4CE8A4B01}</author>
    <author>tc={C9689B5E-4701-4A46-83DA-A0CF459CD9A5}</author>
    <author>tc={C50DD2EB-40E1-451A-9DFB-657FD6690E9F}</author>
    <author>tc={FA6E2BE6-6A08-4E56-84D2-C8089A948701}</author>
    <author>tc={5C08D488-69F0-4D3F-BFB4-0D0003DDB7F9}</author>
    <author>tc={51554F3B-3358-4C82-9613-5BE87D825260}</author>
    <author>tc={A30CD5FD-A5D7-476C-B110-1A3E616F2783}</author>
    <author>tc={CAABF524-5418-493C-8163-714015CDF2C3}</author>
    <author>tc={0823DA93-6210-48F1-8197-4513F832744B}</author>
    <author>tc={07D2F266-0703-4BCB-A216-EE362532AE3E}</author>
    <author>tc={3B5E4C74-67DE-43CA-A4F0-4B1D57383C38}</author>
    <author>tc={35FF49FF-D855-4CBB-9F10-115965B25C75}</author>
    <author>tc={8F1245AB-A546-4F1D-80F4-857D29764D19}</author>
    <author>tc={F56BD148-C7B1-4149-A1D7-D85C6EA180F2}</author>
    <author>tc={E3BA56D9-E2C8-4E93-8868-EF97D4E30B5E}</author>
    <author>tc={D746C95A-5475-4B65-B618-C6C162C2371A}</author>
    <author>tc={D2A4CE2B-3A99-4934-B920-437ED6EDE3A8}</author>
    <author>tc={47C01A03-95D3-4D2B-AB35-9AB7D6060189}</author>
    <author>tc={E4149474-CBBA-4E2F-A275-94BD2C0E7CB5}</author>
    <author>tc={732D4A8D-7B38-4E65-BA16-F8F31AF9D637}</author>
    <author>tc={4BA6DB1F-CF94-4406-94F0-CA7BA811036A}</author>
    <author>tc={B867B0CB-FAD3-4E25-80FD-93CBFD1BEBC1}</author>
    <author>tc={7D34CD9F-62FC-4064-8811-36ACD06D7291}</author>
    <author>tc={498A37BA-9840-4086-B1B9-18F7BCF4E8D0}</author>
    <author>tc={AB359D5A-F6F7-4FE9-92F0-084361C92FC4}</author>
    <author>tc={76D24C5A-5B90-458C-AA45-0280DEFB13A3}</author>
    <author>tc={8D5C6E41-B5B0-480F-8219-857BEA7F515C}</author>
    <author>tc={9A3870A8-743E-4E84-85F5-C2DDCA59B70F}</author>
    <author>tc={B45E9E90-9D36-4B8E-82B7-D4CDD040D82A}</author>
    <author>tc={9CEAB293-AA2B-4CA2-8E31-FD8020F3A056}</author>
    <author>tc={70649515-3196-4C36-9F7F-7FB271699E81}</author>
    <author>tc={31B4D6A2-3B15-47F7-A5A6-2FFB27A38958}</author>
    <author>tc={F9AE320F-BBEE-4211-9AD6-2828372B8433}</author>
    <author>tc={F5346213-A726-4601-B370-705EBFF257D2}</author>
    <author>tc={895C9758-5F5F-4988-89C1-68112CF89685}</author>
    <author>tc={B93938CE-0EB7-4FF6-8949-15A44ED8EEAD}</author>
    <author>tc={7533B273-B61D-4CCC-A9A8-5939803C8CD8}</author>
    <author>tc={AA531FF5-BBF1-49C6-92CC-1261BECA3515}</author>
    <author>tc={3794B70B-0083-4E89-86AF-02B121C47BB2}</author>
    <author>tc={F1A8ECAD-A885-40C8-9CD4-99B454865DF9}</author>
    <author>tc={9F4EBFB8-77C3-4894-9178-54D7963D73DF}</author>
    <author>tc={57A8E618-CF61-4445-9963-2B5F8D6CB44A}</author>
    <author>tc={38A7D98B-FA0D-4EE5-9280-BB8F92DFF542}</author>
    <author>tc={8935EDEC-C86B-4A0F-9EC2-45CEF65167C3}</author>
    <author>tc={AD2CEE3C-0FD0-401C-AD53-84A30BB5469B}</author>
    <author>tc={3DE295CF-2345-45A1-828A-F352771161F1}</author>
    <author>tc={4E2BAB76-DC8D-4B31-93A9-A784EB522768}</author>
    <author>tc={0C7F9386-1BB0-4368-8E7A-84A33B2FFA24}</author>
    <author>tc={E56580BE-3AEA-4452-9A1C-D8EAEFE493DA}</author>
    <author>tc={706B12AC-B5DE-4AFB-B582-1A1137447467}</author>
    <author>tc={7AD9AC9E-D106-4D50-A7B4-890B9E266678}</author>
    <author>tc={979FA927-81E8-4853-B1E0-B1CFBFF6B37F}</author>
    <author>tc={04CA53BC-6A33-45A6-9227-6429AC2B66F7}</author>
    <author>tc={74FA2F7B-8882-44C6-8507-9C8595C7B81D}</author>
    <author>tc={DFBD33D1-AA43-42F0-9677-C19B415B138A}</author>
    <author>tc={228A6C09-19BE-4625-B014-DE66439C008F}</author>
    <author>tc={6416399D-2222-4311-998F-F18045469F15}</author>
    <author>tc={A9A81715-A253-48DD-A1E9-BABFAA6CFDB8}</author>
    <author>tc={FED67E7A-4D21-4DF1-AC08-A0AC70AA5634}</author>
    <author>tc={AAD0177E-456B-487D-ADF8-333FD0806524}</author>
    <author>tc={2435C548-B4BA-4BF6-813F-A7C21C9A980E}</author>
    <author>tc={FD18B174-D38E-4311-9069-A04E8417BCDD}</author>
    <author>tc={9F1E42F0-2849-4F2F-B98D-7D414B18D6F9}</author>
    <author>tc={F1F6BF2F-7A08-41CC-972D-A49C27516DB8}</author>
    <author>tc={CA2DBD09-C5CA-45A0-BB73-71430613F1BD}</author>
    <author>tc={3B6B95D4-2B8D-4EB9-9FF6-4F18CC8317F8}</author>
    <author>tc={C59666B4-0262-414C-8B36-9443809FB597}</author>
    <author>tc={B457A918-925C-46FD-895E-C7ED281CCCDE}</author>
    <author>tc={104039C9-53F5-4EB8-ABAC-494FBC5E5D79}</author>
    <author>tc={374C1D61-5569-4BF3-8C01-0A39DA479736}</author>
    <author>tc={46911DDD-F2CA-4782-AA63-5326B633F528}</author>
    <author>tc={781B8FEF-169C-4577-95B7-6A1843CBEC62}</author>
    <author>tc={BF6B8B02-1DD3-46BA-9FB5-EAEB2F605F35}</author>
    <author>tc={744A220F-A399-4E3C-824B-8F062F8F6CC2}</author>
    <author>tc={DC49746B-08E0-489D-B11D-78D0BFF1B206}</author>
    <author>tc={50DEC52C-5BA8-4143-8428-530B153C6DD5}</author>
    <author>tc={61808C2B-0DB2-4AAE-962C-2FEB682F4C85}</author>
    <author>tc={EB558811-0F03-4E07-861B-94CCFB0A9268}</author>
    <author>tc={3574E257-8605-4A1C-BBAC-F5C5474C360F}</author>
    <author>tc={8926AC58-A661-48B0-A94C-14B98CC29495}</author>
    <author>tc={5EC3BB35-D86F-4289-A9F1-129C224BF7A6}</author>
    <author>tc={2D13B75D-538C-4E03-80E6-E68E2AE8DD05}</author>
    <author>tc={2A9C9DCD-C191-46D5-93B3-C149F35BC2EE}</author>
    <author>tc={AA7B70FB-D66A-4AE0-8F72-A382A9783FDD}</author>
    <author>tc={3FD10F82-E923-4EDC-9DED-69CDD421D4A1}</author>
    <author>tc={6951B100-CF6E-4020-B901-2C19CFF0629D}</author>
    <author>tc={EB7DF898-2830-45DA-BDF4-6CEBE61278E5}</author>
    <author>tc={A0BE3200-1E0F-4DFA-826D-41C942F0ADD1}</author>
    <author>tc={E2AA5C15-2C12-41DC-81DA-6933F11F22D7}</author>
    <author>tc={21F09A5E-9129-4058-AA80-1AB9A517855A}</author>
    <author>tc={1785658E-56B4-4D44-A369-71895F9F8803}</author>
    <author>tc={9161D714-E18D-4166-B944-4FCF004594C0}</author>
    <author>tc={D659CFD2-F618-4D5B-B4C4-0A4AA9BB53E4}</author>
    <author>tc={D22BC70B-8751-4613-AEDC-71589A4208BA}</author>
    <author>tc={D6CB2D21-4EFE-4F52-80D8-8466A634B121}</author>
    <author>tc={F6C22A0A-F12F-4FB2-B12D-511621377223}</author>
    <author>tc={A20DCEF4-94B6-4E92-99D5-534BFAAA033D}</author>
    <author>tc={8201CFE6-7BA2-4F3D-AC3C-C27907617911}</author>
    <author>tc={BF418973-879D-4B72-879E-3F1FDD4B449F}</author>
    <author>tc={75B0F4EB-8293-4C9F-9CFD-EC65FD7D89F6}</author>
    <author>tc={312299F8-4C69-46BB-AE1E-69CA66B59762}</author>
    <author>tc={CFEEA6A9-C82C-40B7-9FE8-EC6410DA588C}</author>
    <author>tc={20931475-E180-4ACD-9102-AD01E7AD36B2}</author>
    <author>tc={02F70159-2A27-4486-B4EF-78BED287297B}</author>
    <author>tc={878F85C5-7322-4B40-87F3-14BA88ED9E36}</author>
    <author>tc={35588A89-C995-4A12-891E-BCAD664DAA03}</author>
    <author>tc={8BCE567B-B335-4A8E-90AE-3DC497557702}</author>
    <author>tc={26FECA6E-8306-4BC7-A81C-3CBB5D5B2B9D}</author>
  </authors>
  <commentList>
    <comment ref="B1" authorId="0" shapeId="0" xr:uid="{4350AD77-2C2E-45C5-9289-BBAFFCF40BD1}">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sjuksköterska</t>
      </text>
    </comment>
    <comment ref="C1" authorId="1" shapeId="0" xr:uid="{5D063BA0-B2F4-48EF-81B7-F6B048F632CB}">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fysioterapeut</t>
      </text>
    </comment>
    <comment ref="D1" authorId="2" shapeId="0" xr:uid="{761C9B7C-6C23-4FA0-A04C-5FCFCFF5F5C7}">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läkare</t>
      </text>
    </comment>
    <comment ref="E1" authorId="3" shapeId="0" xr:uid="{7B6ED9A3-AAA4-4B54-BA2E-B1E79D30D585}">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kurator</t>
      </text>
    </comment>
    <comment ref="F1" authorId="4" shapeId="0" xr:uid="{AAA3FAC2-1AB3-442F-AB98-3DF6ECED6CC8}">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psykolog</t>
      </text>
    </comment>
    <comment ref="G1" authorId="5" shapeId="0" xr:uid="{078489D1-08A8-4841-9D17-906F60AF78BB}">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dietist</t>
      </text>
    </comment>
    <comment ref="H1" authorId="6" shapeId="0" xr:uid="{E581FBFB-1452-46AA-840A-5DB17C7862FC}">
      <text>
        <t>[Threaded comment]
Your version of Excel allows you to read this threaded comment; however, any edits to it will get removed if the file is opened in a newer version of Excel. Learn more: https://go.microsoft.com/fwlink/?linkid=870924
Comment:
    Hjärtrehabiliteringsenheten har en medicinskt ansvarig läkare.</t>
      </text>
    </comment>
    <comment ref="I1" authorId="7" shapeId="0" xr:uid="{796CF800-15AF-45B3-85A2-17B4CE8A4B01}">
      <text>
        <t xml:space="preserve">[Threaded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lipidsänkande läkemedel. </t>
      </text>
    </comment>
    <comment ref="J1" authorId="8" shapeId="0" xr:uid="{C9689B5E-4701-4A46-83DA-A0CF459CD9A5}">
      <text>
        <t>[Threaded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läkemedel mot högt blodtryck.</t>
      </text>
    </comment>
    <comment ref="K1" authorId="9" shapeId="0" xr:uid="{C50DD2EB-40E1-451A-9DFB-657FD6690E9F}">
      <text>
        <t>[Threaded comment]
Your version of Excel allows you to read this threaded comment; however, any edits to it will get removed if the file is opened in a newer version of Excel. Learn more: https://go.microsoft.com/fwlink/?linkid=870924
Comment:
    Personal som arbetar i hjärtrehabilteringsteamet har utbildning i samtalsmetodik.</t>
      </text>
    </comment>
    <comment ref="L1" authorId="10" shapeId="0" xr:uid="{FA6E2BE6-6A08-4E56-84D2-C8089A948701}">
      <text>
        <t>[Threaded comment]
Your version of Excel allows you to read this threaded comment; however, any edits to it will get removed if the file is opened in a newer version of Excel. Learn more: https://go.microsoft.com/fwlink/?linkid=870924
Comment:
    Minst en i teamet har utbildning i tobaksavvänjning.</t>
      </text>
    </comment>
    <comment ref="M1" authorId="11" shapeId="0" xr:uid="{5C08D488-69F0-4D3F-BFB4-0D0003DDB7F9}">
      <text>
        <t>[Threaded comment]
Your version of Excel allows you to read this threaded comment; however, any edits to it will get removed if the file is opened in a newer version of Excel. Learn more: https://go.microsoft.com/fwlink/?linkid=870924
Comment:
    Vi har regelbundna ronder i teamet, där enskilda patientärenden diskuteras.</t>
      </text>
    </comment>
    <comment ref="N1" authorId="12" shapeId="0" xr:uid="{51554F3B-3358-4C82-9613-5BE87D825260}">
      <text>
        <t>[Threaded comment]
Your version of Excel allows you to read this threaded comment; however, any edits to it will get removed if the file is opened in a newer version of Excel. Learn more: https://go.microsoft.com/fwlink/?linkid=870924
Comment:
    Vi har regelbundna möten i teamet, för att till exempel diskutera arbetsfördelning, behandlingskvalitet och förbättringsarbete samt för att stärka samarbetet i teamet.</t>
      </text>
    </comment>
    <comment ref="O1" authorId="13" shapeId="0" xr:uid="{A30CD5FD-A5D7-476C-B110-1A3E616F2783}">
      <text>
        <t>[Threaded comment]
Your version of Excel allows you to read this threaded comment; however, any edits to it will get removed if the file is opened in a newer version of Excel. Learn more: https://go.microsoft.com/fwlink/?linkid=870924
Comment:
    Vi följer kontinuerligt våra SEPHIA-resultat och använder dessa för utveckling av verksamheten och kvalitetsförbättrande åtgärder.</t>
      </text>
    </comment>
    <comment ref="P1" authorId="14" shapeId="0" xr:uid="{CAABF524-5418-493C-8163-714015CDF2C3}">
      <text>
        <t>[Threaded comment]
Your version of Excel allows you to read this threaded comment; however, any edits to it will get removed if the file is opened in a newer version of Excel. Learn more: https://go.microsoft.com/fwlink/?linkid=870924
Comment:
    Identifierade och förändringsbara riskfaktorer följs upp.</t>
      </text>
    </comment>
    <comment ref="Q1" authorId="15" shapeId="0" xr:uid="{0823DA93-6210-48F1-8197-4513F832744B}">
      <text>
        <t>[Threaded comment]
Your version of Excel allows you to read this threaded comment; however, any edits to it will get removed if the file is opened in a newer version of Excel. Learn more: https://go.microsoft.com/fwlink/?linkid=870924
Comment:
    Följsamhet till och effekt av läkemedelsbehandling följs upp.</t>
      </text>
    </comment>
    <comment ref="R1" authorId="16" shapeId="0" xr:uid="{07D2F266-0703-4BCB-A216-EE362532AE3E}">
      <text>
        <t>[Threaded comment]
Your version of Excel allows you to read this threaded comment; however, any edits to it will get removed if the file is opened in a newer version of Excel. Learn more: https://go.microsoft.com/fwlink/?linkid=870924
Comment:
    Vi eftersträvar att patienten träffar samma vårdgivare under uppföljningstiden.</t>
      </text>
    </comment>
    <comment ref="S1" authorId="17" shapeId="0" xr:uid="{3B5E4C74-67DE-43CA-A4F0-4B1D57383C38}">
      <text>
        <t>[Threaded comment]
Your version of Excel allows you to read this threaded comment; however, any edits to it will get removed if the file is opened in a newer version of Excel. Learn more: https://go.microsoft.com/fwlink/?linkid=870924
Comment:
    Vi erbjuder patientens närstående att delta vid besök på hjärtrehabiliteringsenheten.</t>
      </text>
    </comment>
    <comment ref="T1" authorId="18" shapeId="0" xr:uid="{35FF49FF-D855-4CBB-9F10-115965B25C75}">
      <text>
        <t>[Threaded comment]
Your version of Excel allows you to read this threaded comment; however, any edits to it will get removed if the file is opened in a newer version of Excel. Learn more: https://go.microsoft.com/fwlink/?linkid=870924
Comment:
    För patienter som inte pratar svenska erbjuds auktoriserad tolk.</t>
      </text>
    </comment>
    <comment ref="U1" authorId="19" shapeId="0" xr:uid="{8F1245AB-A546-4F1D-80F4-857D29764D19}">
      <text>
        <t>[Threaded comment]
Your version of Excel allows you to read this threaded comment; however, any edits to it will get removed if the file is opened in a newer version of Excel. Learn more: https://go.microsoft.com/fwlink/?linkid=870924
Comment:
    Nikotinersättningsmedel erbjuds till rökande patienter.</t>
      </text>
    </comment>
    <comment ref="V1" authorId="20" shapeId="0" xr:uid="{F56BD148-C7B1-4149-A1D7-D85C6EA180F2}">
      <text>
        <t>[Threaded comment]
Your version of Excel allows you to read this threaded comment; however, any edits to it will get removed if the file is opened in a newer version of Excel. Learn more: https://go.microsoft.com/fwlink/?linkid=870924
Comment:
    Behandling med bupropion, cytisin eller vareniklin erbjuds till rökande patienter.</t>
      </text>
    </comment>
    <comment ref="W1" authorId="21" shapeId="0" xr:uid="{E3BA56D9-E2C8-4E93-8868-EF97D4E30B5E}">
      <text>
        <t>[Threaded comment]
Your version of Excel allows you to read this threaded comment; however, any edits to it will get removed if the file is opened in a newer version of Excel. Learn more: https://go.microsoft.com/fwlink/?linkid=870924
Comment:
    Kartläggning av alkoholvanor ingår i det sekundärpreventiva arbetet.</t>
      </text>
    </comment>
    <comment ref="X1" authorId="22" shapeId="0" xr:uid="{D746C95A-5475-4B65-B618-C6C162C2371A}">
      <text>
        <t>[Threaded comment]
Your version of Excel allows you to read this threaded comment; however, any edits to it will get removed if the file is opened in a newer version of Excel. Learn more: https://go.microsoft.com/fwlink/?linkid=870924
Comment:
    Vi erbjuder minst tre månaders fysiskt träningsprogram inom hjärtrehabiliteringen.</t>
      </text>
    </comment>
    <comment ref="Y1" authorId="23" shapeId="0" xr:uid="{D2A4CE2B-3A99-4934-B920-437ED6EDE3A8}">
      <text>
        <t>[Threaded comment]
Your version of Excel allows you to read this threaded comment; however, any edits to it will get removed if the file is opened in a newer version of Excel. Learn more: https://go.microsoft.com/fwlink/?linkid=870924
Comment:
    För patienter med högt viloblodtryck på mottagningen följs det upp med hemblodtryck och/eller 24-timmars blodtryck.</t>
      </text>
    </comment>
    <comment ref="Z1" authorId="24" shapeId="0" xr:uid="{47C01A03-95D3-4D2B-AB35-9AB7D6060189}">
      <text>
        <t>[Threaded comment]
Your version of Excel allows you to read this threaded comment; however, any edits to it will get removed if the file is opened in a newer version of Excel. Learn more: https://go.microsoft.com/fwlink/?linkid=870924
Comment:
    Fasteblodsocker och HbA1c mäts under uppföljningen, även hos patienter utan diabetes.</t>
      </text>
    </comment>
    <comment ref="AA1" authorId="25" shapeId="0" xr:uid="{E4149474-CBBA-4E2F-A275-94BD2C0E7CB5}">
      <text>
        <t>[Threaded comment]
Your version of Excel allows you to read this threaded comment; however, any edits to it will get removed if the file is opened in a newer version of Excel. Learn more: https://go.microsoft.com/fwlink/?linkid=870924
Comment:
    Vid inkonklusiva värden för fasteblodsocker och HbA1c utförs oralt glukostoleranstest (OGTT).</t>
      </text>
    </comment>
    <comment ref="AB1" authorId="26" shapeId="0" xr:uid="{732D4A8D-7B38-4E65-BA16-F8F31AF9D637}">
      <text>
        <t>[Threaded comment]
Your version of Excel allows you to read this threaded comment; however, any edits to it will get removed if the file is opened in a newer version of Excel. Learn more: https://go.microsoft.com/fwlink/?linkid=870924
Comment:
    Våra kardiologer initierar och optimerar rekommenderad behandling vid typ-2 diabetes.</t>
      </text>
    </comment>
    <comment ref="AC1" authorId="27" shapeId="0" xr:uid="{4BA6DB1F-CF94-4406-94F0-CA7BA811036A}">
      <text>
        <t>[Threaded comment]
Your version of Excel allows you to read this threaded comment; however, any edits to it will get removed if the file is opened in a newer version of Excel. Learn more: https://go.microsoft.com/fwlink/?linkid=870924
Comment:
    Vi frågar om och erbjuder behandling vid psykisk ohälsa, stress på arbetet, i hemmet och i relationer.</t>
      </text>
    </comment>
    <comment ref="AD1" authorId="28" shapeId="0" xr:uid="{B867B0CB-FAD3-4E25-80FD-93CBFD1BEBC1}">
      <text>
        <t xml:space="preserve">[Threaded comment]
Your version of Excel allows you to read this threaded comment; however, any edits to it will get removed if the file is opened in a newer version of Excel. Learn more: https://go.microsoft.com/fwlink/?linkid=870924
Comment:
    Vi frågar om och erbjuder stöd i frågor som rör sysselsättning/sjukskrivning och ekonomi. </t>
      </text>
    </comment>
    <comment ref="AE1" authorId="29" shapeId="0" xr:uid="{7D34CD9F-62FC-4064-8811-36ACD06D7291}">
      <text>
        <t>[Threaded comment]
Your version of Excel allows you to read this threaded comment; however, any edits to it will get removed if the file is opened in a newer version of Excel. Learn more: https://go.microsoft.com/fwlink/?linkid=870924
Comment:
    Våra patienter erbjuds deltagande i interaktiv patientutbildning (till exempel Hjärtskola).</t>
      </text>
    </comment>
    <comment ref="AF1" authorId="30" shapeId="0" xr:uid="{498A37BA-9840-4086-B1B9-18F7BCF4E8D0}">
      <text>
        <t>[Threaded comment]
Your version of Excel allows you to read this threaded comment; however, any edits to it will get removed if the file is opened in a newer version of Excel. Learn more: https://go.microsoft.com/fwlink/?linkid=870924
Comment:
    Följsamhets-SCORE sammanfattar följsamhet till NAG riktlinjer för sekundärprevention baserat på svaren på struktur- och processvariablerna. Observera att detta sammanvägda score får tolkas med försiktighet då det finns många fler variabler som kännetecknar en välfungerande verksamhet. </t>
      </text>
    </comment>
    <comment ref="B5" authorId="31" shapeId="0" xr:uid="{AB359D5A-F6F7-4FE9-92F0-084361C92FC4}">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sjuksköterska</t>
      </text>
    </comment>
    <comment ref="C5" authorId="32" shapeId="0" xr:uid="{76D24C5A-5B90-458C-AA45-0280DEFB13A3}">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fysioterapeut</t>
      </text>
    </comment>
    <comment ref="D5" authorId="33" shapeId="0" xr:uid="{8D5C6E41-B5B0-480F-8219-857BEA7F515C}">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läkare</t>
      </text>
    </comment>
    <comment ref="E5" authorId="34" shapeId="0" xr:uid="{9A3870A8-743E-4E84-85F5-C2DDCA59B70F}">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kurator</t>
      </text>
    </comment>
    <comment ref="F5" authorId="35" shapeId="0" xr:uid="{B45E9E90-9D36-4B8E-82B7-D4CDD040D82A}">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psykolog</t>
      </text>
    </comment>
    <comment ref="G5" authorId="36" shapeId="0" xr:uid="{9CEAB293-AA2B-4CA2-8E31-FD8020F3A056}">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dietist</t>
      </text>
    </comment>
    <comment ref="H5" authorId="37" shapeId="0" xr:uid="{70649515-3196-4C36-9F7F-7FB271699E81}">
      <text>
        <t>[Threaded comment]
Your version of Excel allows you to read this threaded comment; however, any edits to it will get removed if the file is opened in a newer version of Excel. Learn more: https://go.microsoft.com/fwlink/?linkid=870924
Comment:
    Hjärtrehabiliteringsenheten har en medicinskt ansvarig läkare.</t>
      </text>
    </comment>
    <comment ref="I5" authorId="38" shapeId="0" xr:uid="{31B4D6A2-3B15-47F7-A5A6-2FFB27A38958}">
      <text>
        <t xml:space="preserve">[Threaded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lipidsänkande läkemedel. </t>
      </text>
    </comment>
    <comment ref="J5" authorId="39" shapeId="0" xr:uid="{F9AE320F-BBEE-4211-9AD6-2828372B8433}">
      <text>
        <t>[Threaded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läkemedel mot högt blodtryck.</t>
      </text>
    </comment>
    <comment ref="K5" authorId="40" shapeId="0" xr:uid="{F5346213-A726-4601-B370-705EBFF257D2}">
      <text>
        <t>[Threaded comment]
Your version of Excel allows you to read this threaded comment; however, any edits to it will get removed if the file is opened in a newer version of Excel. Learn more: https://go.microsoft.com/fwlink/?linkid=870924
Comment:
    Personal som arbetar i hjärtrehabilteringsteamet har utbildning i samtalsmetodik.</t>
      </text>
    </comment>
    <comment ref="L5" authorId="41" shapeId="0" xr:uid="{895C9758-5F5F-4988-89C1-68112CF89685}">
      <text>
        <t>[Threaded comment]
Your version of Excel allows you to read this threaded comment; however, any edits to it will get removed if the file is opened in a newer version of Excel. Learn more: https://go.microsoft.com/fwlink/?linkid=870924
Comment:
    Minst en i teamet har utbildning i tobaksavvänjning.</t>
      </text>
    </comment>
    <comment ref="M5" authorId="42" shapeId="0" xr:uid="{B93938CE-0EB7-4FF6-8949-15A44ED8EEAD}">
      <text>
        <t>[Threaded comment]
Your version of Excel allows you to read this threaded comment; however, any edits to it will get removed if the file is opened in a newer version of Excel. Learn more: https://go.microsoft.com/fwlink/?linkid=870924
Comment:
    Vi har regelbundna ronder i teamet, där enskilda patientärenden diskuteras.</t>
      </text>
    </comment>
    <comment ref="N5" authorId="43" shapeId="0" xr:uid="{7533B273-B61D-4CCC-A9A8-5939803C8CD8}">
      <text>
        <t>[Threaded comment]
Your version of Excel allows you to read this threaded comment; however, any edits to it will get removed if the file is opened in a newer version of Excel. Learn more: https://go.microsoft.com/fwlink/?linkid=870924
Comment:
    Vi har regelbundna möten i teamet, för att till exempel diskutera arbetsfördelning, behandlingskvalitet och förbättringsarbete samt för att stärka samarbetet i teamet.</t>
      </text>
    </comment>
    <comment ref="O5" authorId="44" shapeId="0" xr:uid="{AA531FF5-BBF1-49C6-92CC-1261BECA3515}">
      <text>
        <t>[Threaded comment]
Your version of Excel allows you to read this threaded comment; however, any edits to it will get removed if the file is opened in a newer version of Excel. Learn more: https://go.microsoft.com/fwlink/?linkid=870924
Comment:
    Vi följer kontinuerligt våra SEPHIA-resultat och använder dessa för utveckling av verksamheten och kvalitetsförbättrande åtgärder.</t>
      </text>
    </comment>
    <comment ref="P5" authorId="45" shapeId="0" xr:uid="{3794B70B-0083-4E89-86AF-02B121C47BB2}">
      <text>
        <t>[Threaded comment]
Your version of Excel allows you to read this threaded comment; however, any edits to it will get removed if the file is opened in a newer version of Excel. Learn more: https://go.microsoft.com/fwlink/?linkid=870924
Comment:
    Identifierade och förändringsbara riskfaktorer följs upp.</t>
      </text>
    </comment>
    <comment ref="Q5" authorId="46" shapeId="0" xr:uid="{F1A8ECAD-A885-40C8-9CD4-99B454865DF9}">
      <text>
        <t>[Threaded comment]
Your version of Excel allows you to read this threaded comment; however, any edits to it will get removed if the file is opened in a newer version of Excel. Learn more: https://go.microsoft.com/fwlink/?linkid=870924
Comment:
    Följsamhet till och effekt av läkemedelsbehandling följs upp.</t>
      </text>
    </comment>
    <comment ref="R5" authorId="47" shapeId="0" xr:uid="{9F4EBFB8-77C3-4894-9178-54D7963D73DF}">
      <text>
        <t>[Threaded comment]
Your version of Excel allows you to read this threaded comment; however, any edits to it will get removed if the file is opened in a newer version of Excel. Learn more: https://go.microsoft.com/fwlink/?linkid=870924
Comment:
    Vi eftersträvar att patienten träffar samma vårdgivare under uppföljningstiden.</t>
      </text>
    </comment>
    <comment ref="S5" authorId="48" shapeId="0" xr:uid="{57A8E618-CF61-4445-9963-2B5F8D6CB44A}">
      <text>
        <t>[Threaded comment]
Your version of Excel allows you to read this threaded comment; however, any edits to it will get removed if the file is opened in a newer version of Excel. Learn more: https://go.microsoft.com/fwlink/?linkid=870924
Comment:
    Vi erbjuder patientens närstående att delta vid besök på hjärtrehabiliteringsenheten.</t>
      </text>
    </comment>
    <comment ref="T5" authorId="49" shapeId="0" xr:uid="{38A7D98B-FA0D-4EE5-9280-BB8F92DFF542}">
      <text>
        <t>[Threaded comment]
Your version of Excel allows you to read this threaded comment; however, any edits to it will get removed if the file is opened in a newer version of Excel. Learn more: https://go.microsoft.com/fwlink/?linkid=870924
Comment:
    För patienter som inte pratar svenska erbjuds auktoriserad tolk.</t>
      </text>
    </comment>
    <comment ref="U5" authorId="50" shapeId="0" xr:uid="{8935EDEC-C86B-4A0F-9EC2-45CEF65167C3}">
      <text>
        <t>[Threaded comment]
Your version of Excel allows you to read this threaded comment; however, any edits to it will get removed if the file is opened in a newer version of Excel. Learn more: https://go.microsoft.com/fwlink/?linkid=870924
Comment:
    Nikotinersättningsmedel erbjuds till rökande patienter.</t>
      </text>
    </comment>
    <comment ref="V5" authorId="51" shapeId="0" xr:uid="{AD2CEE3C-0FD0-401C-AD53-84A30BB5469B}">
      <text>
        <t>[Threaded comment]
Your version of Excel allows you to read this threaded comment; however, any edits to it will get removed if the file is opened in a newer version of Excel. Learn more: https://go.microsoft.com/fwlink/?linkid=870924
Comment:
    Behandling med bupropion, cytisin eller vareniklin erbjuds till rökande patienter.</t>
      </text>
    </comment>
    <comment ref="W5" authorId="52" shapeId="0" xr:uid="{3DE295CF-2345-45A1-828A-F352771161F1}">
      <text>
        <t>[Threaded comment]
Your version of Excel allows you to read this threaded comment; however, any edits to it will get removed if the file is opened in a newer version of Excel. Learn more: https://go.microsoft.com/fwlink/?linkid=870924
Comment:
    Kartläggning av alkoholvanor ingår i det sekundärpreventiva arbetet.</t>
      </text>
    </comment>
    <comment ref="X5" authorId="53" shapeId="0" xr:uid="{4E2BAB76-DC8D-4B31-93A9-A784EB522768}">
      <text>
        <t>[Threaded comment]
Your version of Excel allows you to read this threaded comment; however, any edits to it will get removed if the file is opened in a newer version of Excel. Learn more: https://go.microsoft.com/fwlink/?linkid=870924
Comment:
    Vi erbjuder minst tre månaders fysiskt träningsprogram inom hjärtrehabiliteringen.</t>
      </text>
    </comment>
    <comment ref="Y5" authorId="54" shapeId="0" xr:uid="{0C7F9386-1BB0-4368-8E7A-84A33B2FFA24}">
      <text>
        <t>[Threaded comment]
Your version of Excel allows you to read this threaded comment; however, any edits to it will get removed if the file is opened in a newer version of Excel. Learn more: https://go.microsoft.com/fwlink/?linkid=870924
Comment:
    För patienter med högt viloblodtryck på mottagningen följs det upp med hemblodtryck och/eller 24-timmars blodtryck.</t>
      </text>
    </comment>
    <comment ref="Z5" authorId="55" shapeId="0" xr:uid="{E56580BE-3AEA-4452-9A1C-D8EAEFE493DA}">
      <text>
        <t>[Threaded comment]
Your version of Excel allows you to read this threaded comment; however, any edits to it will get removed if the file is opened in a newer version of Excel. Learn more: https://go.microsoft.com/fwlink/?linkid=870924
Comment:
    Fasteblodsocker och HbA1c mäts under uppföljningen, även hos patienter utan diabetes.</t>
      </text>
    </comment>
    <comment ref="AA5" authorId="56" shapeId="0" xr:uid="{706B12AC-B5DE-4AFB-B582-1A1137447467}">
      <text>
        <t>[Threaded comment]
Your version of Excel allows you to read this threaded comment; however, any edits to it will get removed if the file is opened in a newer version of Excel. Learn more: https://go.microsoft.com/fwlink/?linkid=870924
Comment:
    Vid inkonklusiva värden för fasteblodsocker och HbA1c utförs oralt glukostoleranstest (OGTT).</t>
      </text>
    </comment>
    <comment ref="AB5" authorId="57" shapeId="0" xr:uid="{7AD9AC9E-D106-4D50-A7B4-890B9E266678}">
      <text>
        <t>[Threaded comment]
Your version of Excel allows you to read this threaded comment; however, any edits to it will get removed if the file is opened in a newer version of Excel. Learn more: https://go.microsoft.com/fwlink/?linkid=870924
Comment:
    Våra kardiologer initierar och optimerar rekommenderad behandling vid typ-2 diabetes.</t>
      </text>
    </comment>
    <comment ref="AC5" authorId="58" shapeId="0" xr:uid="{979FA927-81E8-4853-B1E0-B1CFBFF6B37F}">
      <text>
        <t>[Threaded comment]
Your version of Excel allows you to read this threaded comment; however, any edits to it will get removed if the file is opened in a newer version of Excel. Learn more: https://go.microsoft.com/fwlink/?linkid=870924
Comment:
    Vi frågar om och erbjuder behandling vid psykisk ohälsa, stress på arbetet, i hemmet och i relationer.</t>
      </text>
    </comment>
    <comment ref="AD5" authorId="59" shapeId="0" xr:uid="{04CA53BC-6A33-45A6-9227-6429AC2B66F7}">
      <text>
        <t xml:space="preserve">[Threaded comment]
Your version of Excel allows you to read this threaded comment; however, any edits to it will get removed if the file is opened in a newer version of Excel. Learn more: https://go.microsoft.com/fwlink/?linkid=870924
Comment:
    Vi frågar om och erbjuder stöd i frågor som rör sysselsättning/sjukskrivning och ekonomi. </t>
      </text>
    </comment>
    <comment ref="AE5" authorId="60" shapeId="0" xr:uid="{74FA2F7B-8882-44C6-8507-9C8595C7B81D}">
      <text>
        <t>[Threaded comment]
Your version of Excel allows you to read this threaded comment; however, any edits to it will get removed if the file is opened in a newer version of Excel. Learn more: https://go.microsoft.com/fwlink/?linkid=870924
Comment:
    Våra patienter erbjuds deltagande i interaktiv patientutbildning (till exempel Hjärtskola).</t>
      </text>
    </comment>
    <comment ref="AF5" authorId="61" shapeId="0" xr:uid="{DFBD33D1-AA43-42F0-9677-C19B415B138A}">
      <text>
        <t>[Threaded comment]
Your version of Excel allows you to read this threaded comment; however, any edits to it will get removed if the file is opened in a newer version of Excel. Learn more: https://go.microsoft.com/fwlink/?linkid=870924
Comment:
    Följsamhets-SCORE sammanfattar följsamhet till NAG riktlinjer för sekundärprevention baserat på svaren på struktur- och processvariablerna. Observera att detta sammanvägda score får tolkas med försiktighet då det finns många fler variabler som kännetecknar en välfungerande verksamhet. </t>
      </text>
    </comment>
    <comment ref="AI6" authorId="62" shapeId="0" xr:uid="{228A6C09-19BE-4625-B014-DE66439C008F}">
      <text>
        <t>[Threaded comment]
Your version of Excel allows you to read this threaded comment; however, any edits to it will get removed if the file is opened in a newer version of Excel. Learn more: https://go.microsoft.com/fwlink/?linkid=870924
Comment:
    För att definieras som en del av hjärtrehabiliteringsteamet bör medarbetarna ha enskilda besök, hålla i grupper, delta i team-möten och/eller delta i undervisning på Hjärtskola.</t>
      </text>
    </comment>
    <comment ref="AI13" authorId="63" shapeId="0" xr:uid="{6416399D-2222-4311-998F-F18045469F15}">
      <text>
        <t xml:space="preserve">[Threaded comment]
Your version of Excel allows you to read this threaded comment; however, any edits to it will get removed if the file is opened in a newer version of Excel. Learn more: https://go.microsoft.com/fwlink/?linkid=870924
Comment:
    Medicinskt ansvarig läkare (eng. medical director) är den som ansvarar för enhetens medicinska utveckling och kvalitetsarbete inom sekundärprevention. Verksamhetschef, sektionschef eller enhetschef är inte detsamma som medicinskt ansvarig läkare. Att ha en fast schemaposition för en läkare på mottagningen är inte heller samma som medicinskt ansvarig läkare.  </t>
      </text>
    </comment>
    <comment ref="AI14" authorId="64" shapeId="0" xr:uid="{A9A81715-A253-48DD-A1E9-BABFAA6CFDB8}">
      <text>
        <t xml:space="preserve">[Threaded comment]
Your version of Excel allows you to read this threaded comment; however, any edits to it will get removed if the file is opened in a newer version of Excel. Learn more: https://go.microsoft.com/fwlink/?linkid=870924
Comment:
    Lipidsänkande läkemedel är till exempel statiner, ezetimib och/eller PCSK9-hämmare. </t>
      </text>
    </comment>
    <comment ref="AI15" authorId="65" shapeId="0" xr:uid="{FED67E7A-4D21-4DF1-AC08-A0AC70AA5634}">
      <text>
        <t>[Threaded comment]
Your version of Excel allows you to read this threaded comment; however, any edits to it will get removed if the file is opened in a newer version of Excel. Learn more: https://go.microsoft.com/fwlink/?linkid=870924
Comment:
    Läkemedel mot högt blodtryck inkluderar betablockerare, Ca-hämmare, ACE-hämmare, angiotensin receptorblockerare (ARB), spironolakton och diuretika. Delegeringen bör avse titrering av behandling för högt blodtryck, dvs inte enbart för hjärtsvikt även om det i stor utsträckning är samma läkemedel.</t>
      </text>
    </comment>
    <comment ref="AI16" authorId="66" shapeId="0" xr:uid="{AAD0177E-456B-487D-ADF8-333FD0806524}">
      <text>
        <t xml:space="preserve">[Threaded comment]
Your version of Excel allows you to read this threaded comment; however, any edits to it will get removed if the file is opened in a newer version of Excel. Learn more: https://go.microsoft.com/fwlink/?linkid=870924
Comment:
    Gäller främst sjuksköterskor men även fysioterapeuter och läkare. Samtalsmetodik kan exempelvis vara motiverande samtalsmetodik (MI) eller kognitiv beteendeterapi. Grundutbildning i MI brukar vara 3 dagar. För att svara Ja bör mer än hälften av personalen ha denna utbildning. Är det mindre än hälften bör svaret Delvis väljas.  </t>
      </text>
    </comment>
    <comment ref="AI17" authorId="67" shapeId="0" xr:uid="{2435C548-B4BA-4BF6-813F-A7C21C9A980E}">
      <text>
        <t xml:space="preserve">[Threaded comment]
Your version of Excel allows you to read this threaded comment; however, any edits to it will get removed if the file is opened in a newer version of Excel. Learn more: https://go.microsoft.com/fwlink/?linkid=870924
Comment:
    Grundutbildning i tobaksavvänjning brukar vara 2–3 dagar. </t>
      </text>
    </comment>
    <comment ref="AI18" authorId="68" shapeId="0" xr:uid="{FD18B174-D38E-4311-9069-A04E8417BCDD}">
      <text>
        <t xml:space="preserve">[Threaded comment]
Your version of Excel allows you to read this threaded comment; however, any edits to it will get removed if the file is opened in a newer version of Excel. Learn more: https://go.microsoft.com/fwlink/?linkid=870924
Comment:
    Hur ofta ronder hålls styrs av antal patienter som följs på mottagningen, men bör vara minst en gång varannan vecka även på mindre enheter, för att inte fördröja behandlingsbeslut. Minst två olika professioner bör delta i teamets ronder.   </t>
      </text>
    </comment>
    <comment ref="AI19" authorId="69" shapeId="0" xr:uid="{9F1E42F0-2849-4F2F-B98D-7D414B18D6F9}">
      <text>
        <t xml:space="preserve">[Threaded comment]
Your version of Excel allows you to read this threaded comment; however, any edits to it will get removed if the file is opened in a newer version of Excel. Learn more: https://go.microsoft.com/fwlink/?linkid=870924
Comment:
    Med regelbundna möten menas minst en gång per år. Samtliga professioner som ingår i teamet bör delta i dessa möten. </t>
      </text>
    </comment>
    <comment ref="AI20" authorId="70" shapeId="0" xr:uid="{F1F6BF2F-7A08-41CC-972D-A49C27516DB8}">
      <text>
        <t xml:space="preserve">[Threaded comment]
Your version of Excel allows you to read this threaded comment; however, any edits to it will get removed if the file is opened in a newer version of Excel. Learn more: https://go.microsoft.com/fwlink/?linkid=870924
Comment:
    Exempel är att SEPHIA-data redovisas på team-möten, används för att identifiera förbättringsområden och följa upp förändringar i verksamheten. </t>
      </text>
    </comment>
    <comment ref="AI21" authorId="71" shapeId="0" xr:uid="{CA2DBD09-C5CA-45A0-BB73-71430613F1BD}">
      <text>
        <t xml:space="preserve">[Threaded comment]
Your version of Excel allows you to read this threaded comment; however, any edits to it will get removed if the file is opened in a newer version of Excel. Learn more: https://go.microsoft.com/fwlink/?linkid=870924
Comment:
    Patienternas riskfaktorer följs upp vid uppföljande besök till sjuksköterska, läkare och/eller fysioterapeut. </t>
      </text>
    </comment>
    <comment ref="AI22" authorId="72" shapeId="0" xr:uid="{3B6B95D4-2B8D-4EB9-9FF6-4F18CC8317F8}">
      <text>
        <t>[Threaded comment]
Your version of Excel allows you to read this threaded comment; however, any edits to it will get removed if the file is opened in a newer version of Excel. Learn more: https://go.microsoft.com/fwlink/?linkid=870924
Comment:
    Patienternas läkemedelsbehandling följs upp vid uppföljande besök till sjuksköterska, läkare och/eller fysioterapeut.</t>
      </text>
    </comment>
    <comment ref="AI23" authorId="73" shapeId="0" xr:uid="{C59666B4-0262-414C-8B36-9443809FB597}">
      <text>
        <t xml:space="preserve">[Threaded comment]
Your version of Excel allows you to read this threaded comment; however, any edits to it will get removed if the file is opened in a newer version of Excel. Learn more: https://go.microsoft.com/fwlink/?linkid=870924
Comment:
    Man strävar efter att boka patienten till samma sjuksköterska, läkare och/eller fysioterapeut under hela uppföljningen på mottagningen. </t>
      </text>
    </comment>
    <comment ref="AI24" authorId="74" shapeId="0" xr:uid="{B457A918-925C-46FD-895E-C7ED281CCCDE}">
      <text>
        <t xml:space="preserve">[Threaded comment]
Your version of Excel allows you to read this threaded comment; however, any edits to it will get removed if the file is opened in a newer version of Excel. Learn more: https://go.microsoft.com/fwlink/?linkid=870924
Comment:
    Med närstående menas partner, övrig familjemedlem, nära vän eller annan person som patienten anser sig ha en nära relation till. </t>
      </text>
    </comment>
    <comment ref="AI25" authorId="75" shapeId="0" xr:uid="{104039C9-53F5-4EB8-ABAC-494FBC5E5D79}">
      <text>
        <t xml:space="preserve">[Threaded comment]
Your version of Excel allows you to read this threaded comment; however, any edits to it will get removed if the file is opened in a newer version of Excel. Learn more: https://go.microsoft.com/fwlink/?linkid=870924
Comment:
    Med auktoriserad tolk menas en person med kompetens och behörighet för tolkning. Gäller inte anhöriga eller personal på mottagningen. </t>
      </text>
    </comment>
    <comment ref="AI26" authorId="76" shapeId="0" xr:uid="{374C1D61-5569-4BF3-8C01-0A39DA479736}">
      <text>
        <t xml:space="preserve">[Threaded comment]
Your version of Excel allows you to read this threaded comment; however, any edits to it will get removed if the file is opened in a newer version of Excel. Learn more: https://go.microsoft.com/fwlink/?linkid=870924
Comment:
    Nikotinersättningsmedel är receptfria och finns som till exempel plåster, tuggummi, sugtabletter och spray. </t>
      </text>
    </comment>
    <comment ref="AI27" authorId="77" shapeId="0" xr:uid="{46911DDD-F2CA-4782-AA63-5326B633F528}">
      <text>
        <t>[Threaded comment]
Your version of Excel allows you to read this threaded comment; however, any edits to it will get removed if the file is opened in a newer version of Excel. Learn more: https://go.microsoft.com/fwlink/?linkid=870924
Comment:
    Bupropion, cytisin och vareniklin är receptbelagda läkemedel för rökavvänjning.</t>
      </text>
    </comment>
    <comment ref="AI28" authorId="78" shapeId="0" xr:uid="{781B8FEF-169C-4577-95B7-6A1843CBEC62}">
      <text>
        <t xml:space="preserve">[Threaded comment]
Your version of Excel allows you to read this threaded comment; however, any edits to it will get removed if the file is opened in a newer version of Excel. Learn more: https://go.microsoft.com/fwlink/?linkid=870924
Comment:
    Här menas att kartläggning av alkoholvanor ingår i rutinarbetet. Kartläggning kan göras med strukturerade frågor eller skattningsskalor (rekommenderas). </t>
      </text>
    </comment>
    <comment ref="AI29" authorId="79" shapeId="0" xr:uid="{BF6B8B02-1DD3-46BA-9FB5-EAEB2F605F35}">
      <text>
        <t xml:space="preserve">[Threaded comment]
Your version of Excel allows you to read this threaded comment; however, any edits to it will get removed if the file is opened in a newer version of Excel. Learn more: https://go.microsoft.com/fwlink/?linkid=870924
Comment:
    Definition av fysisk träning inom hjärtrehabilitering finns i SEPHIA:s manual. </t>
      </text>
    </comment>
    <comment ref="AI32" authorId="80" shapeId="0" xr:uid="{744A220F-A399-4E3C-824B-8F062F8F6CC2}">
      <text>
        <t xml:space="preserve">[Threaded comment]
Your version of Excel allows you to read this threaded comment; however, any edits to it will get removed if the file is opened in a newer version of Excel. Learn more: https://go.microsoft.com/fwlink/?linkid=870924
Comment:
    OGTT kan exempelvis göras på mottagningen eller klinisk kemi. </t>
      </text>
    </comment>
    <comment ref="AI33" authorId="81" shapeId="0" xr:uid="{DC49746B-08E0-489D-B11D-78D0BFF1B206}">
      <text>
        <t xml:space="preserve">[Threaded comment]
Your version of Excel allows you to read this threaded comment; however, any edits to it will get removed if the file is opened in a newer version of Excel. Learn more: https://go.microsoft.com/fwlink/?linkid=870924
Comment:
    Med rekommenderad förstahandsbehandling vid typ-2 diabetes avses SGLT2-hämmare, GLP1-receptor analoger eller metformin. </t>
      </text>
    </comment>
    <comment ref="B34" authorId="82" shapeId="0" xr:uid="{50DEC52C-5BA8-4143-8428-530B153C6DD5}">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sjuksköterska</t>
      </text>
    </comment>
    <comment ref="C34" authorId="83" shapeId="0" xr:uid="{61808C2B-0DB2-4AAE-962C-2FEB682F4C85}">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fysioterapeut</t>
      </text>
    </comment>
    <comment ref="D34" authorId="84" shapeId="0" xr:uid="{EB558811-0F03-4E07-861B-94CCFB0A9268}">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läkare</t>
      </text>
    </comment>
    <comment ref="E34" authorId="85" shapeId="0" xr:uid="{3574E257-8605-4A1C-BBAC-F5C5474C360F}">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kurator</t>
      </text>
    </comment>
    <comment ref="F34" authorId="86" shapeId="0" xr:uid="{8926AC58-A661-48B0-A94C-14B98CC29495}">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psykolog</t>
      </text>
    </comment>
    <comment ref="G34" authorId="87" shapeId="0" xr:uid="{5EC3BB35-D86F-4289-A9F1-129C224BF7A6}">
      <text>
        <t>[Threaded comment]
Your version of Excel allows you to read this threaded comment; however, any edits to it will get removed if the file is opened in a newer version of Excel. Learn more: https://go.microsoft.com/fwlink/?linkid=870924
Comment:
    Följande professioner ingår i vårt hjärtrehabilteringsteam: dietist</t>
      </text>
    </comment>
    <comment ref="H34" authorId="88" shapeId="0" xr:uid="{2D13B75D-538C-4E03-80E6-E68E2AE8DD05}">
      <text>
        <t>[Threaded comment]
Your version of Excel allows you to read this threaded comment; however, any edits to it will get removed if the file is opened in a newer version of Excel. Learn more: https://go.microsoft.com/fwlink/?linkid=870924
Comment:
    Hjärtrehabiliteringsenheten har en medicinskt ansvarig läkare.</t>
      </text>
    </comment>
    <comment ref="I34" authorId="89" shapeId="0" xr:uid="{2A9C9DCD-C191-46D5-93B3-C149F35BC2EE}">
      <text>
        <t xml:space="preserve">[Threaded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lipidsänkande läkemedel. </t>
      </text>
    </comment>
    <comment ref="J34" authorId="90" shapeId="0" xr:uid="{AA7B70FB-D66A-4AE0-8F72-A382A9783FDD}">
      <text>
        <t>[Threaded comment]
Your version of Excel allows you to read this threaded comment; however, any edits to it will get removed if the file is opened in a newer version of Excel. Learn more: https://go.microsoft.com/fwlink/?linkid=870924
Comment:
    Hjärtrehabiliteringsenhetens sjuksköterskor har individuell delegering att justera doseringen/föreslå ändring av läkemedel mot högt blodtryck.</t>
      </text>
    </comment>
    <comment ref="K34" authorId="91" shapeId="0" xr:uid="{3FD10F82-E923-4EDC-9DED-69CDD421D4A1}">
      <text>
        <t>[Threaded comment]
Your version of Excel allows you to read this threaded comment; however, any edits to it will get removed if the file is opened in a newer version of Excel. Learn more: https://go.microsoft.com/fwlink/?linkid=870924
Comment:
    Personal som arbetar i hjärtrehabilteringsteamet har utbildning i samtalsmetodik.</t>
      </text>
    </comment>
    <comment ref="L34" authorId="92" shapeId="0" xr:uid="{6951B100-CF6E-4020-B901-2C19CFF0629D}">
      <text>
        <t>[Threaded comment]
Your version of Excel allows you to read this threaded comment; however, any edits to it will get removed if the file is opened in a newer version of Excel. Learn more: https://go.microsoft.com/fwlink/?linkid=870924
Comment:
    Minst en i teamet har utbildning i tobaksavvänjning.</t>
      </text>
    </comment>
    <comment ref="M34" authorId="93" shapeId="0" xr:uid="{EB7DF898-2830-45DA-BDF4-6CEBE61278E5}">
      <text>
        <t>[Threaded comment]
Your version of Excel allows you to read this threaded comment; however, any edits to it will get removed if the file is opened in a newer version of Excel. Learn more: https://go.microsoft.com/fwlink/?linkid=870924
Comment:
    Vi har regelbundna ronder i teamet, där enskilda patientärenden diskuteras.</t>
      </text>
    </comment>
    <comment ref="N34" authorId="94" shapeId="0" xr:uid="{A0BE3200-1E0F-4DFA-826D-41C942F0ADD1}">
      <text>
        <t>[Threaded comment]
Your version of Excel allows you to read this threaded comment; however, any edits to it will get removed if the file is opened in a newer version of Excel. Learn more: https://go.microsoft.com/fwlink/?linkid=870924
Comment:
    Vi har regelbundna möten i teamet, för att till exempel diskutera arbetsfördelning, behandlingskvalitet och förbättringsarbete samt för att stärka samarbetet i teamet.</t>
      </text>
    </comment>
    <comment ref="O34" authorId="95" shapeId="0" xr:uid="{E2AA5C15-2C12-41DC-81DA-6933F11F22D7}">
      <text>
        <t>[Threaded comment]
Your version of Excel allows you to read this threaded comment; however, any edits to it will get removed if the file is opened in a newer version of Excel. Learn more: https://go.microsoft.com/fwlink/?linkid=870924
Comment:
    Vi följer kontinuerligt våra SEPHIA-resultat och använder dessa för utveckling av verksamheten och kvalitetsförbättrande åtgärder.</t>
      </text>
    </comment>
    <comment ref="P34" authorId="96" shapeId="0" xr:uid="{21F09A5E-9129-4058-AA80-1AB9A517855A}">
      <text>
        <t>[Threaded comment]
Your version of Excel allows you to read this threaded comment; however, any edits to it will get removed if the file is opened in a newer version of Excel. Learn more: https://go.microsoft.com/fwlink/?linkid=870924
Comment:
    Identifierade och förändringsbara riskfaktorer följs upp.</t>
      </text>
    </comment>
    <comment ref="Q34" authorId="97" shapeId="0" xr:uid="{1785658E-56B4-4D44-A369-71895F9F8803}">
      <text>
        <t>[Threaded comment]
Your version of Excel allows you to read this threaded comment; however, any edits to it will get removed if the file is opened in a newer version of Excel. Learn more: https://go.microsoft.com/fwlink/?linkid=870924
Comment:
    Följsamhet till och effekt av läkemedelsbehandling följs upp.</t>
      </text>
    </comment>
    <comment ref="R34" authorId="98" shapeId="0" xr:uid="{9161D714-E18D-4166-B944-4FCF004594C0}">
      <text>
        <t>[Threaded comment]
Your version of Excel allows you to read this threaded comment; however, any edits to it will get removed if the file is opened in a newer version of Excel. Learn more: https://go.microsoft.com/fwlink/?linkid=870924
Comment:
    Vi eftersträvar att patienten träffar samma vårdgivare under uppföljningstiden.</t>
      </text>
    </comment>
    <comment ref="S34" authorId="99" shapeId="0" xr:uid="{D659CFD2-F618-4D5B-B4C4-0A4AA9BB53E4}">
      <text>
        <t>[Threaded comment]
Your version of Excel allows you to read this threaded comment; however, any edits to it will get removed if the file is opened in a newer version of Excel. Learn more: https://go.microsoft.com/fwlink/?linkid=870924
Comment:
    Vi erbjuder patientens närstående att delta vid besök på hjärtrehabiliteringsenheten.</t>
      </text>
    </comment>
    <comment ref="T34" authorId="100" shapeId="0" xr:uid="{D22BC70B-8751-4613-AEDC-71589A4208BA}">
      <text>
        <t>[Threaded comment]
Your version of Excel allows you to read this threaded comment; however, any edits to it will get removed if the file is opened in a newer version of Excel. Learn more: https://go.microsoft.com/fwlink/?linkid=870924
Comment:
    För patienter som inte pratar svenska erbjuds auktoriserad tolk.</t>
      </text>
    </comment>
    <comment ref="U34" authorId="101" shapeId="0" xr:uid="{D6CB2D21-4EFE-4F52-80D8-8466A634B121}">
      <text>
        <t>[Threaded comment]
Your version of Excel allows you to read this threaded comment; however, any edits to it will get removed if the file is opened in a newer version of Excel. Learn more: https://go.microsoft.com/fwlink/?linkid=870924
Comment:
    Nikotinersättningsmedel erbjuds till rökande patienter.</t>
      </text>
    </comment>
    <comment ref="V34" authorId="102" shapeId="0" xr:uid="{F6C22A0A-F12F-4FB2-B12D-511621377223}">
      <text>
        <t>[Threaded comment]
Your version of Excel allows you to read this threaded comment; however, any edits to it will get removed if the file is opened in a newer version of Excel. Learn more: https://go.microsoft.com/fwlink/?linkid=870924
Comment:
    Behandling med bupropion, cytisin eller vareniklin erbjuds till rökande patienter.</t>
      </text>
    </comment>
    <comment ref="W34" authorId="103" shapeId="0" xr:uid="{A20DCEF4-94B6-4E92-99D5-534BFAAA033D}">
      <text>
        <t>[Threaded comment]
Your version of Excel allows you to read this threaded comment; however, any edits to it will get removed if the file is opened in a newer version of Excel. Learn more: https://go.microsoft.com/fwlink/?linkid=870924
Comment:
    Kartläggning av alkoholvanor ingår i det sekundärpreventiva arbetet.</t>
      </text>
    </comment>
    <comment ref="X34" authorId="104" shapeId="0" xr:uid="{8201CFE6-7BA2-4F3D-AC3C-C27907617911}">
      <text>
        <t>[Threaded comment]
Your version of Excel allows you to read this threaded comment; however, any edits to it will get removed if the file is opened in a newer version of Excel. Learn more: https://go.microsoft.com/fwlink/?linkid=870924
Comment:
    Vi erbjuder minst tre månaders fysiskt träningsprogram inom hjärtrehabiliteringen.</t>
      </text>
    </comment>
    <comment ref="Y34" authorId="105" shapeId="0" xr:uid="{BF418973-879D-4B72-879E-3F1FDD4B449F}">
      <text>
        <t>[Threaded comment]
Your version of Excel allows you to read this threaded comment; however, any edits to it will get removed if the file is opened in a newer version of Excel. Learn more: https://go.microsoft.com/fwlink/?linkid=870924
Comment:
    För patienter med högt viloblodtryck på mottagningen följs det upp med hemblodtryck och/eller 24-timmars blodtryck.</t>
      </text>
    </comment>
    <comment ref="Z34" authorId="106" shapeId="0" xr:uid="{75B0F4EB-8293-4C9F-9CFD-EC65FD7D89F6}">
      <text>
        <t>[Threaded comment]
Your version of Excel allows you to read this threaded comment; however, any edits to it will get removed if the file is opened in a newer version of Excel. Learn more: https://go.microsoft.com/fwlink/?linkid=870924
Comment:
    Fasteblodsocker och HbA1c mäts under uppföljningen, även hos patienter utan diabetes.</t>
      </text>
    </comment>
    <comment ref="AA34" authorId="107" shapeId="0" xr:uid="{312299F8-4C69-46BB-AE1E-69CA66B59762}">
      <text>
        <t>[Threaded comment]
Your version of Excel allows you to read this threaded comment; however, any edits to it will get removed if the file is opened in a newer version of Excel. Learn more: https://go.microsoft.com/fwlink/?linkid=870924
Comment:
    Vid inkonklusiva värden för fasteblodsocker och HbA1c utförs oralt glukostoleranstest (OGTT).</t>
      </text>
    </comment>
    <comment ref="AB34" authorId="108" shapeId="0" xr:uid="{CFEEA6A9-C82C-40B7-9FE8-EC6410DA588C}">
      <text>
        <t>[Threaded comment]
Your version of Excel allows you to read this threaded comment; however, any edits to it will get removed if the file is opened in a newer version of Excel. Learn more: https://go.microsoft.com/fwlink/?linkid=870924
Comment:
    Våra kardiologer initierar och optimerar rekommenderad behandling vid typ-2 diabetes.</t>
      </text>
    </comment>
    <comment ref="AC34" authorId="109" shapeId="0" xr:uid="{20931475-E180-4ACD-9102-AD01E7AD36B2}">
      <text>
        <t>[Threaded comment]
Your version of Excel allows you to read this threaded comment; however, any edits to it will get removed if the file is opened in a newer version of Excel. Learn more: https://go.microsoft.com/fwlink/?linkid=870924
Comment:
    Vi frågar om och erbjuder behandling vid psykisk ohälsa, stress på arbetet, i hemmet och i relationer.</t>
      </text>
    </comment>
    <comment ref="AD34" authorId="110" shapeId="0" xr:uid="{02F70159-2A27-4486-B4EF-78BED287297B}">
      <text>
        <t xml:space="preserve">[Threaded comment]
Your version of Excel allows you to read this threaded comment; however, any edits to it will get removed if the file is opened in a newer version of Excel. Learn more: https://go.microsoft.com/fwlink/?linkid=870924
Comment:
    Vi frågar om och erbjuder stöd i frågor som rör sysselsättning/sjukskrivning och ekonomi. </t>
      </text>
    </comment>
    <comment ref="AE34" authorId="111" shapeId="0" xr:uid="{878F85C5-7322-4B40-87F3-14BA88ED9E36}">
      <text>
        <t>[Threaded comment]
Your version of Excel allows you to read this threaded comment; however, any edits to it will get removed if the file is opened in a newer version of Excel. Learn more: https://go.microsoft.com/fwlink/?linkid=870924
Comment:
    Våra patienter erbjuds deltagande i interaktiv patientutbildning (till exempel Hjärtskola).</t>
      </text>
    </comment>
    <comment ref="AI34" authorId="112" shapeId="0" xr:uid="{35588A89-C995-4A12-891E-BCAD664DAA03}">
      <text>
        <t>[Threaded comment]
Your version of Excel allows you to read this threaded comment; however, any edits to it will get removed if the file is opened in a newer version of Excel. Learn more: https://go.microsoft.com/fwlink/?linkid=870924
Comment:
    Kartläggning av psykisk ohälsa och stress kan göras med öppna frågor eller skattningsskalor (rekommenderas).</t>
      </text>
    </comment>
    <comment ref="AI35" authorId="113" shapeId="0" xr:uid="{8BCE567B-B335-4A8E-90AE-3DC497557702}">
      <text>
        <t>[Threaded comment]
Your version of Excel allows you to read this threaded comment; however, any edits to it will get removed if the file is opened in a newer version of Excel. Learn more: https://go.microsoft.com/fwlink/?linkid=870924
Comment:
    Stöd kan utöver samtal vara att erbjuda kontakt med kurator.</t>
      </text>
    </comment>
    <comment ref="AI36" authorId="114" shapeId="0" xr:uid="{26FECA6E-8306-4BC7-A81C-3CBB5D5B2B9D}">
      <text>
        <t>[Threaded comment]
Your version of Excel allows you to read this threaded comment; however, any edits to it will get removed if the file is opened in a newer version of Excel. Learn more: https://go.microsoft.com/fwlink/?linkid=870924
Comment:
    Gäller såväl fysisk som digital patientutbildning. Med interaktivitet menas någon form av interaktion mellan patient och vårdgivare, till exempel via ett fysiskt möte, digitalt vårdmöte eller meddelandefunktion.</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tc={801355FA-3D3F-490D-81AF-CC6A06BDCBCB}</author>
    <author>tc={C6E944D5-F7B8-4012-BD9F-3D9B4BB9855A}</author>
    <author>tc={0308DF74-3A67-4282-B21C-C5401EA5F262}</author>
    <author>tc={7A0E7526-627D-42B9-8443-FA3000F207BC}</author>
    <author>tc={29369755-4DDB-4AAF-A0C6-57DDBF9E5ECF}</author>
    <author>tc={C02ACBE1-D82A-488A-99C1-586E94CFDF84}</author>
    <author>tc={4B5A5569-0F53-41F1-B615-23F6ECA5341E}</author>
    <author>tc={690C1D9A-49A4-4840-9DF3-A5F93D511644}</author>
    <author>tc={31B693FF-CCCC-4F7E-9D37-EDE4854FFF44}</author>
    <author>tc={E54A8817-79A5-4291-989B-45C5CF900F51}</author>
    <author>tc={21708CF1-148B-442A-9EF9-FCA820F76F9D}</author>
    <author>tc={8E1A9B69-DB9B-4C1C-A060-231738F90778}</author>
    <author>tc={D50187F5-C5B7-46C4-A4D0-E599C1670726}</author>
    <author>tc={5EEAAFE8-F897-4C74-8A45-A6E5DCEA0DF7}</author>
    <author>tc={E7325C46-1B4E-4E41-BFA4-853620AFA61F}</author>
    <author>tc={8BF03200-A58B-4CC2-9B11-9A775D35548F}</author>
    <author>tc={52175133-2ED5-4FC5-8508-B23D3FCBAE06}</author>
    <author>tc={4321C5EE-0044-4956-9254-29B603DB9EC2}</author>
    <author>tc={56B90455-1DC1-41EF-9F0A-CA688D179D20}</author>
    <author>tc={13EA6930-9D49-47BF-8877-62B7C2EF5188}</author>
    <author>tc={B34F8142-4945-40AC-966B-7A962EF3EEE6}</author>
    <author>tc={901BB464-A518-4601-9055-39C8B9B97331}</author>
    <author>tc={F92F77E0-B491-4F5E-87BE-FCD0C34BB767}</author>
  </authors>
  <commentList>
    <comment ref="P3" authorId="0" shapeId="0" xr:uid="{801355FA-3D3F-490D-81AF-CC6A06BDCBCB}">
      <text>
        <t>[Threaded comment]
Your version of Excel allows you to read this threaded comment; however, any edits to it will get removed if the file is opened in a newer version of Excel. Learn more: https://go.microsoft.com/fwlink/?linkid=870924
Comment:
    För att definieras som en del av hjärtrehabiliteringsteamet bör medarbetarna ha enskilda besök, hålla i grupper, delta i team-möten och/eller delta i undervisning på Hjärtskola.</t>
      </text>
    </comment>
    <comment ref="P10" authorId="1" shapeId="0" xr:uid="{C6E944D5-F7B8-4012-BD9F-3D9B4BB9855A}">
      <text>
        <t xml:space="preserve">[Threaded comment]
Your version of Excel allows you to read this threaded comment; however, any edits to it will get removed if the file is opened in a newer version of Excel. Learn more: https://go.microsoft.com/fwlink/?linkid=870924
Comment:
    Medicinskt ansvarig läkare (eng. medical director) är den som ansvarar för enhetens medicinska utveckling och kvalitetsarbete inom sekundärprevention. Verksamhetschef, sektionschef eller enhetschef är inte detsamma som medicinskt ansvarig läkare. Att ha en fast schemaposition för en läkare på mottagningen är inte heller samma som medicinskt ansvarig läkare.  </t>
      </text>
    </comment>
    <comment ref="P11" authorId="2" shapeId="0" xr:uid="{0308DF74-3A67-4282-B21C-C5401EA5F262}">
      <text>
        <t xml:space="preserve">[Threaded comment]
Your version of Excel allows you to read this threaded comment; however, any edits to it will get removed if the file is opened in a newer version of Excel. Learn more: https://go.microsoft.com/fwlink/?linkid=870924
Comment:
    Lipidsänkande läkemedel är till exempel statiner, ezetimib och/eller PCSK9-hämmare. </t>
      </text>
    </comment>
    <comment ref="P12" authorId="3" shapeId="0" xr:uid="{7A0E7526-627D-42B9-8443-FA3000F207BC}">
      <text>
        <t>[Threaded comment]
Your version of Excel allows you to read this threaded comment; however, any edits to it will get removed if the file is opened in a newer version of Excel. Learn more: https://go.microsoft.com/fwlink/?linkid=870924
Comment:
    Läkemedel mot högt blodtryck inkluderar betablockerare, Ca-hämmare, ACE-hämmare, angiotensin receptorblockerare (ARB), spironolakton och diuretika. Delegeringen bör avse titrering av behandling för högt blodtryck, dvs inte enbart för hjärtsvikt även om det i stor utsträckning är samma läkemedel.</t>
      </text>
    </comment>
    <comment ref="P13" authorId="4" shapeId="0" xr:uid="{29369755-4DDB-4AAF-A0C6-57DDBF9E5ECF}">
      <text>
        <t xml:space="preserve">[Threaded comment]
Your version of Excel allows you to read this threaded comment; however, any edits to it will get removed if the file is opened in a newer version of Excel. Learn more: https://go.microsoft.com/fwlink/?linkid=870924
Comment:
    Gäller främst sjuksköterskor men även fysioterapeuter och läkare. Samtalsmetodik kan exempelvis vara motiverande samtalsmetodik (MI) eller kognitiv beteendeterapi. Grundutbildning i MI brukar vara 3 dagar. För att svara Ja bör mer än hälften av personalen ha denna utbildning. Är det mindre än hälften bör svaret Delvis väljas.  </t>
      </text>
    </comment>
    <comment ref="P14" authorId="5" shapeId="0" xr:uid="{C02ACBE1-D82A-488A-99C1-586E94CFDF84}">
      <text>
        <t xml:space="preserve">[Threaded comment]
Your version of Excel allows you to read this threaded comment; however, any edits to it will get removed if the file is opened in a newer version of Excel. Learn more: https://go.microsoft.com/fwlink/?linkid=870924
Comment:
    Grundutbildning i tobaksavvänjning brukar vara 2–3 dagar. </t>
      </text>
    </comment>
    <comment ref="P15" authorId="6" shapeId="0" xr:uid="{4B5A5569-0F53-41F1-B615-23F6ECA5341E}">
      <text>
        <t xml:space="preserve">[Threaded comment]
Your version of Excel allows you to read this threaded comment; however, any edits to it will get removed if the file is opened in a newer version of Excel. Learn more: https://go.microsoft.com/fwlink/?linkid=870924
Comment:
    Hur ofta ronder hålls styrs av antal patienter som följs på mottagningen, men bör vara minst en gång varannan vecka även på mindre enheter, för att inte fördröja behandlingsbeslut. Minst två olika professioner bör delta i teamets ronder.   </t>
      </text>
    </comment>
    <comment ref="P16" authorId="7" shapeId="0" xr:uid="{690C1D9A-49A4-4840-9DF3-A5F93D511644}">
      <text>
        <t xml:space="preserve">[Threaded comment]
Your version of Excel allows you to read this threaded comment; however, any edits to it will get removed if the file is opened in a newer version of Excel. Learn more: https://go.microsoft.com/fwlink/?linkid=870924
Comment:
    Med regelbundna möten menas minst en gång per år. Samtliga professioner som ingår i teamet bör delta i dessa möten. </t>
      </text>
    </comment>
    <comment ref="P17" authorId="8" shapeId="0" xr:uid="{31B693FF-CCCC-4F7E-9D37-EDE4854FFF44}">
      <text>
        <t xml:space="preserve">[Threaded comment]
Your version of Excel allows you to read this threaded comment; however, any edits to it will get removed if the file is opened in a newer version of Excel. Learn more: https://go.microsoft.com/fwlink/?linkid=870924
Comment:
    Exempel är att SEPHIA-data redovisas på team-möten, används för att identifiera förbättringsområden och följa upp förändringar i verksamheten. </t>
      </text>
    </comment>
    <comment ref="P18" authorId="9" shapeId="0" xr:uid="{E54A8817-79A5-4291-989B-45C5CF900F51}">
      <text>
        <t xml:space="preserve">[Threaded comment]
Your version of Excel allows you to read this threaded comment; however, any edits to it will get removed if the file is opened in a newer version of Excel. Learn more: https://go.microsoft.com/fwlink/?linkid=870924
Comment:
    Patienternas riskfaktorer följs upp vid uppföljande besök till sjuksköterska, läkare och/eller fysioterapeut. </t>
      </text>
    </comment>
    <comment ref="P19" authorId="10" shapeId="0" xr:uid="{21708CF1-148B-442A-9EF9-FCA820F76F9D}">
      <text>
        <t>[Threaded comment]
Your version of Excel allows you to read this threaded comment; however, any edits to it will get removed if the file is opened in a newer version of Excel. Learn more: https://go.microsoft.com/fwlink/?linkid=870924
Comment:
    Patienternas läkemedelsbehandling följs upp vid uppföljande besök till sjuksköterska, läkare och/eller fysioterapeut.</t>
      </text>
    </comment>
    <comment ref="P20" authorId="11" shapeId="0" xr:uid="{8E1A9B69-DB9B-4C1C-A060-231738F90778}">
      <text>
        <t xml:space="preserve">[Threaded comment]
Your version of Excel allows you to read this threaded comment; however, any edits to it will get removed if the file is opened in a newer version of Excel. Learn more: https://go.microsoft.com/fwlink/?linkid=870924
Comment:
    Man strävar efter att boka patienten till samma sjuksköterska, läkare och/eller fysioterapeut under hela uppföljningen på mottagningen. </t>
      </text>
    </comment>
    <comment ref="P21" authorId="12" shapeId="0" xr:uid="{D50187F5-C5B7-46C4-A4D0-E599C1670726}">
      <text>
        <t xml:space="preserve">[Threaded comment]
Your version of Excel allows you to read this threaded comment; however, any edits to it will get removed if the file is opened in a newer version of Excel. Learn more: https://go.microsoft.com/fwlink/?linkid=870924
Comment:
    Med närstående menas partner, övrig familjemedlem, nära vän eller annan person som patienten anser sig ha en nära relation till. </t>
      </text>
    </comment>
    <comment ref="P22" authorId="13" shapeId="0" xr:uid="{5EEAAFE8-F897-4C74-8A45-A6E5DCEA0DF7}">
      <text>
        <t xml:space="preserve">[Threaded comment]
Your version of Excel allows you to read this threaded comment; however, any edits to it will get removed if the file is opened in a newer version of Excel. Learn more: https://go.microsoft.com/fwlink/?linkid=870924
Comment:
    Med auktoriserad tolk menas en person med kompetens och behörighet för tolkning. Gäller inte anhöriga eller personal på mottagningen. </t>
      </text>
    </comment>
    <comment ref="P23" authorId="14" shapeId="0" xr:uid="{E7325C46-1B4E-4E41-BFA4-853620AFA61F}">
      <text>
        <t xml:space="preserve">[Threaded comment]
Your version of Excel allows you to read this threaded comment; however, any edits to it will get removed if the file is opened in a newer version of Excel. Learn more: https://go.microsoft.com/fwlink/?linkid=870924
Comment:
    Nikotinersättningsmedel är receptfria och finns som till exempel plåster, tuggummi, sugtabletter och spray. </t>
      </text>
    </comment>
    <comment ref="P24" authorId="15" shapeId="0" xr:uid="{8BF03200-A58B-4CC2-9B11-9A775D35548F}">
      <text>
        <t>[Threaded comment]
Your version of Excel allows you to read this threaded comment; however, any edits to it will get removed if the file is opened in a newer version of Excel. Learn more: https://go.microsoft.com/fwlink/?linkid=870924
Comment:
    Bupropion, cytisin och vareniklin är receptbelagda läkemedel för rökavvänjning.</t>
      </text>
    </comment>
    <comment ref="P25" authorId="16" shapeId="0" xr:uid="{52175133-2ED5-4FC5-8508-B23D3FCBAE06}">
      <text>
        <t xml:space="preserve">[Threaded comment]
Your version of Excel allows you to read this threaded comment; however, any edits to it will get removed if the file is opened in a newer version of Excel. Learn more: https://go.microsoft.com/fwlink/?linkid=870924
Comment:
    Här menas att kartläggning av alkoholvanor ingår i rutinarbetet. Kartläggning kan göras med strukturerade frågor eller skattningsskalor (rekommenderas). </t>
      </text>
    </comment>
    <comment ref="P26" authorId="17" shapeId="0" xr:uid="{4321C5EE-0044-4956-9254-29B603DB9EC2}">
      <text>
        <t xml:space="preserve">[Threaded comment]
Your version of Excel allows you to read this threaded comment; however, any edits to it will get removed if the file is opened in a newer version of Excel. Learn more: https://go.microsoft.com/fwlink/?linkid=870924
Comment:
    Definition av fysisk träning inom hjärtrehabilitering finns i SEPHIA:s manual. </t>
      </text>
    </comment>
    <comment ref="P29" authorId="18" shapeId="0" xr:uid="{56B90455-1DC1-41EF-9F0A-CA688D179D20}">
      <text>
        <t xml:space="preserve">[Threaded comment]
Your version of Excel allows you to read this threaded comment; however, any edits to it will get removed if the file is opened in a newer version of Excel. Learn more: https://go.microsoft.com/fwlink/?linkid=870924
Comment:
    OGTT kan exempelvis göras på mottagningen eller klinisk kemi. </t>
      </text>
    </comment>
    <comment ref="P30" authorId="19" shapeId="0" xr:uid="{13EA6930-9D49-47BF-8877-62B7C2EF5188}">
      <text>
        <t xml:space="preserve">[Threaded comment]
Your version of Excel allows you to read this threaded comment; however, any edits to it will get removed if the file is opened in a newer version of Excel. Learn more: https://go.microsoft.com/fwlink/?linkid=870924
Comment:
    Med rekommenderad förstahandsbehandling vid typ-2 diabetes avses SGLT2-hämmare, GLP1-receptor analoger eller metformin. </t>
      </text>
    </comment>
    <comment ref="P31" authorId="20" shapeId="0" xr:uid="{B34F8142-4945-40AC-966B-7A962EF3EEE6}">
      <text>
        <t>[Threaded comment]
Your version of Excel allows you to read this threaded comment; however, any edits to it will get removed if the file is opened in a newer version of Excel. Learn more: https://go.microsoft.com/fwlink/?linkid=870924
Comment:
    Kartläggning av psykisk ohälsa och stress kan göras med öppna frågor eller skattningsskalor (rekommenderas).</t>
      </text>
    </comment>
    <comment ref="P32" authorId="21" shapeId="0" xr:uid="{901BB464-A518-4601-9055-39C8B9B97331}">
      <text>
        <t>[Threaded comment]
Your version of Excel allows you to read this threaded comment; however, any edits to it will get removed if the file is opened in a newer version of Excel. Learn more: https://go.microsoft.com/fwlink/?linkid=870924
Comment:
    Stöd kan utöver samtal vara att erbjuda kontakt med kurator.</t>
      </text>
    </comment>
    <comment ref="P33" authorId="22" shapeId="0" xr:uid="{F92F77E0-B491-4F5E-87BE-FCD0C34BB767}">
      <text>
        <t>[Threaded comment]
Your version of Excel allows you to read this threaded comment; however, any edits to it will get removed if the file is opened in a newer version of Excel. Learn more: https://go.microsoft.com/fwlink/?linkid=870924
Comment:
    Gäller såväl fysisk som digital patientutbildning. Med interaktivitet menas någon form av interaktion mellan patient och vårdgivare, till exempel via ett fysiskt möte, digitalt vårdmöte eller meddelandefunktion.</t>
      </text>
    </comment>
  </commentList>
</comments>
</file>

<file path=xl/sharedStrings.xml><?xml version="1.0" encoding="utf-8"?>
<sst xmlns="http://schemas.openxmlformats.org/spreadsheetml/2006/main" count="3399" uniqueCount="168">
  <si>
    <t>Center</t>
  </si>
  <si>
    <t>Alingsås</t>
  </si>
  <si>
    <t xml:space="preserve">Arvika </t>
  </si>
  <si>
    <t xml:space="preserve">Avesta </t>
  </si>
  <si>
    <t>Bollnäs</t>
  </si>
  <si>
    <t xml:space="preserve">Borås </t>
  </si>
  <si>
    <t>Eksjö</t>
  </si>
  <si>
    <t>Enköping</t>
  </si>
  <si>
    <t>Eskilstuna</t>
  </si>
  <si>
    <t>Falun</t>
  </si>
  <si>
    <t>Gällivare</t>
  </si>
  <si>
    <t>Gävle</t>
  </si>
  <si>
    <t>Göteborg SU Mölndal</t>
  </si>
  <si>
    <t>Göteborg SU Sahlgr</t>
  </si>
  <si>
    <t>Göteborg SU Östra Angered</t>
  </si>
  <si>
    <t>Göteborg SU Östra</t>
  </si>
  <si>
    <t>Halmstad</t>
  </si>
  <si>
    <t xml:space="preserve">Helsingborg </t>
  </si>
  <si>
    <t>Hudiksvall</t>
  </si>
  <si>
    <t>Hässleholm</t>
  </si>
  <si>
    <t>Jönköping</t>
  </si>
  <si>
    <t>Kalix</t>
  </si>
  <si>
    <t xml:space="preserve">Kalmar </t>
  </si>
  <si>
    <t xml:space="preserve">Karlshamn </t>
  </si>
  <si>
    <t>Karlskoga</t>
  </si>
  <si>
    <t>Karlskrona</t>
  </si>
  <si>
    <t>Karlstad</t>
  </si>
  <si>
    <t xml:space="preserve">Katrineholm </t>
  </si>
  <si>
    <t xml:space="preserve">Kiruna </t>
  </si>
  <si>
    <t xml:space="preserve">Kristianstad </t>
  </si>
  <si>
    <t xml:space="preserve">Kungälv </t>
  </si>
  <si>
    <t xml:space="preserve">Köping </t>
  </si>
  <si>
    <t xml:space="preserve">Landskrona </t>
  </si>
  <si>
    <t xml:space="preserve">Lidköping </t>
  </si>
  <si>
    <t xml:space="preserve">Lindesberg </t>
  </si>
  <si>
    <t>Linköping</t>
  </si>
  <si>
    <t xml:space="preserve">Ljungby </t>
  </si>
  <si>
    <t>Ludvika</t>
  </si>
  <si>
    <t xml:space="preserve">Lund </t>
  </si>
  <si>
    <t>Lycksele</t>
  </si>
  <si>
    <t xml:space="preserve">Malmö </t>
  </si>
  <si>
    <t>Mora</t>
  </si>
  <si>
    <t>Motala</t>
  </si>
  <si>
    <t>Norrköping</t>
  </si>
  <si>
    <t>Norrtälje</t>
  </si>
  <si>
    <t xml:space="preserve">Nyköping </t>
  </si>
  <si>
    <t xml:space="preserve">Oskarshamn </t>
  </si>
  <si>
    <t>Piteå</t>
  </si>
  <si>
    <t>Sala</t>
  </si>
  <si>
    <t>Simrishamn</t>
  </si>
  <si>
    <t>Skellefteå</t>
  </si>
  <si>
    <t xml:space="preserve">Skövde </t>
  </si>
  <si>
    <t>Sollefteå</t>
  </si>
  <si>
    <t>Stockholm Danderyd</t>
  </si>
  <si>
    <t>Stockholm KS Huddinge</t>
  </si>
  <si>
    <t xml:space="preserve">Stockholm KS Solna </t>
  </si>
  <si>
    <t>Stockholm St Göran</t>
  </si>
  <si>
    <t xml:space="preserve">Stockholm SöS </t>
  </si>
  <si>
    <t>Sunderbyn</t>
  </si>
  <si>
    <t xml:space="preserve">Sundsvall </t>
  </si>
  <si>
    <t xml:space="preserve">Södertälje </t>
  </si>
  <si>
    <t>Torsby</t>
  </si>
  <si>
    <t xml:space="preserve">Trelleborg </t>
  </si>
  <si>
    <t xml:space="preserve">Trollhättan NU-sjukvården </t>
  </si>
  <si>
    <t xml:space="preserve">Umeå </t>
  </si>
  <si>
    <t>Uppsala</t>
  </si>
  <si>
    <t xml:space="preserve">Varberg Kungsbacka </t>
  </si>
  <si>
    <t xml:space="preserve">Varberg </t>
  </si>
  <si>
    <t xml:space="preserve">Visby </t>
  </si>
  <si>
    <t>Värnamo</t>
  </si>
  <si>
    <t>Västervik</t>
  </si>
  <si>
    <t>Västerås</t>
  </si>
  <si>
    <t>Växjö</t>
  </si>
  <si>
    <t xml:space="preserve">Ystad </t>
  </si>
  <si>
    <t>Ängelholm</t>
  </si>
  <si>
    <t xml:space="preserve">Örebro </t>
  </si>
  <si>
    <t>Örnsköldsvik</t>
  </si>
  <si>
    <t>Östersund</t>
  </si>
  <si>
    <t xml:space="preserve">Struktur- och processvariabler SEPHIA                                    </t>
  </si>
  <si>
    <t>Följande professioner ingår i vårt hjärtrehabilteringsteam:</t>
  </si>
  <si>
    <t>Sjuksköterska</t>
  </si>
  <si>
    <t>Ja</t>
  </si>
  <si>
    <t>Delvis</t>
  </si>
  <si>
    <t>Nej</t>
  </si>
  <si>
    <t>Okänt</t>
  </si>
  <si>
    <t>Fysioterapeut</t>
  </si>
  <si>
    <t>Läkare</t>
  </si>
  <si>
    <t xml:space="preserve">Ja </t>
  </si>
  <si>
    <t>Kurator</t>
  </si>
  <si>
    <t>Psykolog</t>
  </si>
  <si>
    <t>Dietist</t>
  </si>
  <si>
    <t>Hjärtrehabiliteringsenheten har en medicinskt ansvarig läkare.</t>
  </si>
  <si>
    <t xml:space="preserve">Hjärtrehabiliteringsenhetens sjuksköterskor har individuell delegering att justera doseringen/föreslå ändring av lipidsänkande läkemedel. </t>
  </si>
  <si>
    <t>Hjärtrehabiliteringsenhetens sjuksköterskor har individuell delegering att justera doseringen/föreslå ändring av läkemedel mot högt blodtryck.</t>
  </si>
  <si>
    <t>Personal som arbetar i hjärtrehabilteringsteamet har utbildning i samtalsmetodik.</t>
  </si>
  <si>
    <t>Minst en i teamet har utbildning i tobaksavvänjning.</t>
  </si>
  <si>
    <t>Vi har regelbundna ronder i teamet, där enskilda patientärenden diskuteras.</t>
  </si>
  <si>
    <t>Vi har regelbundna möten i teamet, för att till exempel diskutera arbetsfördelning, behandlingskvalitet och förbättringsarbete samt för att stärka samarbetet i teamet.</t>
  </si>
  <si>
    <t>Vi följer kontinuerligt våra SEPHIA-resultat och använder dessa för utveckling av verksamheten och kvalitetsförbättrande åtgärder.</t>
  </si>
  <si>
    <t>Identifierade och förändringsbara riskfaktorer följs upp.</t>
  </si>
  <si>
    <t>Följsamhet till och effekt av läkemedelsbehandling följs upp.</t>
  </si>
  <si>
    <t>Vi eftersträvar att patienten träffar samma vårdgivare under uppföljningstiden.</t>
  </si>
  <si>
    <t>Vi erbjuder patientens närstående att delta vid besök på hjärtrehabiliteringsenheten.</t>
  </si>
  <si>
    <t>För patienter som inte pratar svenska erbjuds auktoriserad tolk.</t>
  </si>
  <si>
    <t>Nikotinersättningsmedel erbjuds till rökande patienter.</t>
  </si>
  <si>
    <t>Behandling med bupropion, cytisin eller vareniklin erbjuds till rökande patienter.</t>
  </si>
  <si>
    <r>
      <t xml:space="preserve">Kartläggning av alkoholvanor ingår </t>
    </r>
    <r>
      <rPr>
        <sz val="9"/>
        <color rgb="FF222222"/>
        <rFont val="Calibri"/>
        <family val="2"/>
        <scheme val="minor"/>
      </rPr>
      <t>i det sekundärpreventiva arbetet.</t>
    </r>
  </si>
  <si>
    <t>Vi erbjuder minst tre månaders fysiskt träningsprogram inom hjärtrehabiliteringen.</t>
  </si>
  <si>
    <t>För patienter med högt viloblodtryck på mottagningen följs det upp med hemblodtryck och/eller 24-timmars blodtryck.</t>
  </si>
  <si>
    <t>Fasteblodsocker och HbA1c mäts under uppföljningen, även hos patienter utan diabetes.</t>
  </si>
  <si>
    <t>Vid inkonklusiva värden för fasteblodsocker och HbA1c utförs oralt glukostoleranstest (OGTT).</t>
  </si>
  <si>
    <t>Våra kardiologer initierar och optimerar rekommenderad behandling vid typ-2 diabetes.</t>
  </si>
  <si>
    <r>
      <t>Vi frågar om och erbjuder behandling vid psykisk ohälsa,</t>
    </r>
    <r>
      <rPr>
        <sz val="9"/>
        <color theme="1"/>
        <rFont val="Calibri"/>
        <family val="2"/>
        <scheme val="minor"/>
      </rPr>
      <t xml:space="preserve"> stress på arbetet, i hemmet och i relationer</t>
    </r>
    <r>
      <rPr>
        <sz val="9"/>
        <color rgb="FF000000"/>
        <rFont val="Calibri"/>
        <family val="2"/>
        <scheme val="minor"/>
      </rPr>
      <t>.</t>
    </r>
  </si>
  <si>
    <t xml:space="preserve">Vi frågar om och erbjuder stöd i frågor som rör sysselsättning/sjukskrivning och ekonomi. </t>
  </si>
  <si>
    <t>Våra patienter erbjuds deltagande i interaktiv patientutbildning (till exempel Hjärtskola).</t>
  </si>
  <si>
    <t>1a</t>
  </si>
  <si>
    <t>1b</t>
  </si>
  <si>
    <t>1c</t>
  </si>
  <si>
    <t>1d</t>
  </si>
  <si>
    <t>1e</t>
  </si>
  <si>
    <t>1f</t>
  </si>
  <si>
    <t>Nära Specialistvård. Dalsl/Lysekil/Strömst</t>
  </si>
  <si>
    <t>Hjälptexter</t>
  </si>
  <si>
    <r>
      <rPr>
        <sz val="9"/>
        <color rgb="FF000000"/>
        <rFont val="Calibri"/>
        <family val="2"/>
      </rPr>
      <t xml:space="preserve">Medicinskt ansvarig läkare (eng. medical director) är den som ansvarar för enhetens medicinska utveckling och kvalitetsarbete inom sekundärprevention. Verksamhetschef, sektionschef eller enhetschef är </t>
    </r>
    <r>
      <rPr>
        <b/>
        <sz val="9"/>
        <color rgb="FF000000"/>
        <rFont val="Calibri"/>
        <family val="2"/>
      </rPr>
      <t>inte</t>
    </r>
    <r>
      <rPr>
        <sz val="9"/>
        <color rgb="FF000000"/>
        <rFont val="Calibri"/>
        <family val="2"/>
      </rPr>
      <t xml:space="preserve"> detsamma som medicinskt ansvarig läkare. Att ha en fast schemaposition för en läkare på mottagningen är </t>
    </r>
    <r>
      <rPr>
        <b/>
        <sz val="9"/>
        <color rgb="FF000000"/>
        <rFont val="Calibri"/>
        <family val="2"/>
      </rPr>
      <t>inte heller</t>
    </r>
    <r>
      <rPr>
        <sz val="9"/>
        <color rgb="FF000000"/>
        <rFont val="Calibri"/>
        <family val="2"/>
      </rPr>
      <t xml:space="preserve"> samma som medicinskt ansvarig läkare.  </t>
    </r>
  </si>
  <si>
    <t xml:space="preserve">Lipidsänkande läkemedel är till exempel statiner, ezetimib och/eller PCSK9-hämmare. </t>
  </si>
  <si>
    <t xml:space="preserve">Läkemedel mot högt blodtryck inkluderar betablockerare, Ca-hämmare, ACE-hämmare, angiotensin receptorblockerare (ARB), spironolakton och diuretika. Delegeringen bör avse titrering av behandling för högt blodtryck, dvs inte enbart för hjärtsvikt även om det i stor utsträckning är samma läkemedel.  </t>
  </si>
  <si>
    <t xml:space="preserve">Gäller främst sjuksköterskor men även fysioterapeuter och läkare. Samtalsmetodik kan exempelvis vara motiverande samtalsmetodik (MI) eller kognitiv beteendeterapi. Grundutbildning i MI brukar vara 3 dagar. För att svara Ja bör mer än hälften av personalen ha denna utbildning. Är det mindre än hälften bör svaret Delvis väljas.  </t>
  </si>
  <si>
    <t xml:space="preserve">Grundutbildning i tobaksavvänjning brukar vara 2–3 dagar. </t>
  </si>
  <si>
    <t xml:space="preserve">Hur ofta ronder hålls styrs av antal patienter som följs på mottagningen, men bör vara minst en gång varannan vecka även på mindre enheter, för att inte fördröja behandlingsbeslut. Minst två olika professioner bör delta i teamets ronder.   </t>
  </si>
  <si>
    <t xml:space="preserve">Med regelbundna möten menas minst en gång per år. Samtliga professioner som ingår i teamet bör delta i dessa möten. </t>
  </si>
  <si>
    <t xml:space="preserve">Exempel är att SEPHIA-data redovisas på team-möten, används för att identifiera förbättringsområden och följa upp förändringar i verksamheten. </t>
  </si>
  <si>
    <t xml:space="preserve">Patienternas riskfaktorer följs upp vid uppföljande besök till sjuksköterska, läkare och/eller fysioterapeut. </t>
  </si>
  <si>
    <t>Patienternas läkemedelsbehandling följs upp vid uppföljande besök till sjuksköterska, läkare och/eller fysioterapeut.</t>
  </si>
  <si>
    <t xml:space="preserve">Man strävar efter att boka patienten till samma sjuksköterska, läkare och/eller fysioterapeut under hela uppföljningen på mottagningen. </t>
  </si>
  <si>
    <t xml:space="preserve">Med närstående menas partner, övrig familjemedlem, nära vän eller annan person som patienten anser sig ha en nära relation till. </t>
  </si>
  <si>
    <t xml:space="preserve">Med auktoriserad tolk menas en person med kompetens och behörighet för tolkning. Gäller inte anhöriga eller personal på mottagningen. </t>
  </si>
  <si>
    <t xml:space="preserve">Nikotinersättningsmedel är receptfria och finns som till exempel plåster, tuggummi, sugtabletter och spray. </t>
  </si>
  <si>
    <t>Bupropion, cytisin och vareniklin är receptbelagda läkemedel för rökavvänjning.</t>
  </si>
  <si>
    <t xml:space="preserve">Här menas att kartläggning av alkoholvanor ingår i rutinarbetet. Kartläggning kan göras med strukturerade frågor eller skattningsskalor (rekommenderas). </t>
  </si>
  <si>
    <t xml:space="preserve">Definition av fysisk träning inom hjärtrehabilitering finns i SEPHIA:s manual. </t>
  </si>
  <si>
    <t xml:space="preserve">OGTT kan exempelvis göras på mottagningen eller klinisk kemi. </t>
  </si>
  <si>
    <t xml:space="preserve">Med rekommenderad förstahandsbehandling vid typ-2 diabetes avses SGLT2-hämmare, GLP1-receptor analoger eller metformin. </t>
  </si>
  <si>
    <t>Kartläggning av psykisk ohälsa och stress kan göras med öppna frågor eller skattningsskalor (rekommenderas).</t>
  </si>
  <si>
    <t>Stöd kan utöver samtal vara att erbjuda kontakt med kurator.</t>
  </si>
  <si>
    <t>Gäller såväl fysisk som digital patientutbildning. Med interaktivitet menas någon form av interaktion mellan patient och vårdgivare, till exempel via ett fysiskt möte, digitalt vårdmöte eller meddelandefunktion.</t>
  </si>
  <si>
    <t>Andel Ja</t>
  </si>
  <si>
    <t>Andel Delvis</t>
  </si>
  <si>
    <t>Andel Nej</t>
  </si>
  <si>
    <t>Andel Okänt</t>
  </si>
  <si>
    <t>Andel Missing</t>
  </si>
  <si>
    <t>n Ja</t>
  </si>
  <si>
    <t>n Delvis</t>
  </si>
  <si>
    <t>n Nej</t>
  </si>
  <si>
    <t>n Okänt</t>
  </si>
  <si>
    <t>n Missing</t>
  </si>
  <si>
    <t>Vi har regelbundna möten i teamet, för att till exempel diskutera arbetsfördelning och förbättringsarbete</t>
  </si>
  <si>
    <t>Vi följer kontinuerligt våra SEPHIA-resultat och använder dessa för utveckling av verksamheten.</t>
  </si>
  <si>
    <t xml:space="preserve">Sjuksköterskorna har individuell delegering att justera doseringen av lipidsänkande läkemedel. </t>
  </si>
  <si>
    <t>Struktur- och processvariabler i SEPHIA - resultat höst 2023</t>
  </si>
  <si>
    <t>SCORE</t>
  </si>
  <si>
    <t>Medel</t>
  </si>
  <si>
    <t>MEDEL</t>
  </si>
  <si>
    <t>MAX SCORE</t>
  </si>
  <si>
    <t xml:space="preserve">Struktur- och processvariabler SEPHIA - poängsättning till SCORE               </t>
  </si>
  <si>
    <t>För patienter med högt vilo-BT på mottagningen följs det upp med hem-BT och/eller 24-timmars BT.</t>
  </si>
  <si>
    <t>Sjuksköterskorna har individuell delegering att justera doseringen av läkemedel mot högt BT.</t>
  </si>
  <si>
    <t>Totalt</t>
  </si>
  <si>
    <r>
      <t xml:space="preserve">För att definieras som en del av hjärtrehabiliteringsteamet bör medarbetarna ha enskilda besök, hålla i grupper, delta i team-möten </t>
    </r>
    <r>
      <rPr>
        <b/>
        <sz val="9"/>
        <color rgb="FF000000"/>
        <rFont val="Calibri"/>
        <family val="2"/>
      </rPr>
      <t>och/eller</t>
    </r>
    <r>
      <rPr>
        <sz val="9"/>
        <color rgb="FF000000"/>
        <rFont val="Calibri"/>
        <family val="2"/>
      </rPr>
      <t xml:space="preserve"> delta i undervisning på Hjärtskola.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</si>
</sst>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1"/>
      <color theme="0"/>
      <name val="Calibri"/>
      <family val="2"/>
      <scheme val="minor"/>
    </font>
    <font>
      <b/>
      <sz val="11"/>
      <color theme="1"/>
      <name val="Calibri"/>
      <family val="2"/>
      <scheme val="minor"/>
    </font>
    <font>
      <sz val="11"/>
      <color rgb="FF000000"/>
      <name val="Arial"/>
      <family val="2"/>
    </font>
    <font>
      <sz val="9"/>
      <color theme="1"/>
      <name val="Calibri"/>
      <family val="2"/>
      <scheme val="minor"/>
    </font>
    <font>
      <sz val="9"/>
      <color rgb="FF000000"/>
      <name val="Calibri"/>
      <family val="2"/>
      <scheme val="minor"/>
    </font>
    <font>
      <sz val="9"/>
      <color rgb="FF222222"/>
      <name val="Calibri"/>
      <family val="2"/>
      <scheme val="minor"/>
    </font>
    <font>
      <sz val="18"/>
      <color rgb="FF000000"/>
      <name val="Arial"/>
      <family val="2"/>
    </font>
    <font>
      <b/>
      <sz val="9"/>
      <color rgb="FF000000"/>
      <name val="Calibri"/>
      <family val="2"/>
      <scheme val="minor"/>
    </font>
    <font>
      <b/>
      <sz val="9"/>
      <color theme="1"/>
      <name val="Calibri"/>
      <family val="2"/>
      <scheme val="minor"/>
    </font>
    <font>
      <sz val="9"/>
      <color rgb="FF000000"/>
      <name val="Calibri"/>
      <family val="2"/>
    </font>
    <font>
      <b/>
      <sz val="9"/>
      <color rgb="FF000000"/>
      <name val="Calibri"/>
      <family val="2"/>
    </font>
    <font>
      <sz val="11"/>
      <name val="Calibri"/>
      <family val="2"/>
      <scheme val="minor"/>
    </font>
    <font>
      <sz val="11"/>
      <color rgb="FF000000"/>
      <name val="Calibri"/>
      <family val="2"/>
      <scheme val="minor"/>
    </font>
    <font>
      <sz val="10"/>
      <color theme="1"/>
      <name val="Calibri"/>
      <family val="2"/>
      <scheme val="minor"/>
    </font>
    <font>
      <sz val="10"/>
      <color theme="0"/>
      <name val="Calibri"/>
      <family val="2"/>
      <scheme val="minor"/>
    </font>
    <font>
      <b/>
      <sz val="11"/>
      <name val="Calibri"/>
      <family val="2"/>
      <scheme val="minor"/>
    </font>
    <font>
      <b/>
      <sz val="16"/>
      <color rgb="FF000000"/>
      <name val="Arial"/>
      <family val="2"/>
    </font>
    <font>
      <b/>
      <sz val="16"/>
      <color theme="1"/>
      <name val="Calibri"/>
      <family val="2"/>
      <scheme val="minor"/>
    </font>
    <font>
      <b/>
      <sz val="10"/>
      <name val="Calibri"/>
      <family val="2"/>
      <scheme val="minor"/>
    </font>
    <font>
      <b/>
      <sz val="10"/>
      <color theme="0"/>
      <name val="Calibri"/>
      <family val="2"/>
      <scheme val="minor"/>
    </font>
    <font>
      <b/>
      <sz val="10"/>
      <color theme="1"/>
      <name val="Calibri"/>
      <family val="2"/>
      <scheme val="minor"/>
    </font>
    <font>
      <sz val="10"/>
      <color rgb="FF000000"/>
      <name val="Calibri"/>
      <family val="2"/>
      <scheme val="minor"/>
    </font>
    <font>
      <sz val="11"/>
      <color theme="0"/>
      <name val="Calibri"/>
      <family val="2"/>
      <scheme val="minor"/>
    </font>
  </fonts>
  <fills count="12">
    <fill>
      <patternFill patternType="none"/>
    </fill>
    <fill>
      <patternFill patternType="gray125"/>
    </fill>
    <fill>
      <patternFill patternType="solid">
        <fgColor rgb="FFFBD4B4"/>
        <bgColor indexed="64"/>
      </patternFill>
    </fill>
    <fill>
      <patternFill patternType="solid">
        <fgColor theme="0" tint="-4.9989318521683403E-2"/>
        <bgColor indexed="64"/>
      </patternFill>
    </fill>
    <fill>
      <patternFill patternType="solid">
        <fgColor rgb="FF47BA7B"/>
        <bgColor indexed="64"/>
      </patternFill>
    </fill>
    <fill>
      <patternFill patternType="solid">
        <fgColor rgb="FFE19807"/>
        <bgColor indexed="64"/>
      </patternFill>
    </fill>
    <fill>
      <patternFill patternType="solid">
        <fgColor rgb="FFDC354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C00000"/>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17600024414813E-2"/>
      </left>
      <right style="thin">
        <color theme="2" tint="-9.9917600024414813E-2"/>
      </right>
      <top style="thin">
        <color theme="2" tint="-9.9917600024414813E-2"/>
      </top>
      <bottom style="thin">
        <color theme="2" tint="-9.9917600024414813E-2"/>
      </bottom>
      <diagonal/>
    </border>
    <border>
      <left style="thin">
        <color theme="2" tint="-9.9948118533890809E-2"/>
      </left>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thin">
        <color theme="2"/>
      </left>
      <right style="thin">
        <color theme="2"/>
      </right>
      <top style="thin">
        <color theme="2"/>
      </top>
      <bottom style="thin">
        <color theme="2"/>
      </bottom>
      <diagonal/>
    </border>
    <border>
      <left style="thin">
        <color theme="2" tint="-9.9917600024414813E-2"/>
      </left>
      <right/>
      <top style="thin">
        <color theme="2" tint="-9.9917600024414813E-2"/>
      </top>
      <bottom style="thin">
        <color theme="2" tint="-9.9917600024414813E-2"/>
      </bottom>
      <diagonal/>
    </border>
    <border>
      <left style="thin">
        <color theme="2" tint="-9.9887081514938816E-2"/>
      </left>
      <right style="thin">
        <color theme="2" tint="-9.9887081514938816E-2"/>
      </right>
      <top style="thin">
        <color theme="2" tint="-9.9887081514938816E-2"/>
      </top>
      <bottom style="thin">
        <color theme="2" tint="-9.9887081514938816E-2"/>
      </bottom>
      <diagonal/>
    </border>
    <border>
      <left style="medium">
        <color theme="2" tint="-9.9917600024414813E-2"/>
      </left>
      <right style="thin">
        <color theme="2" tint="-9.9948118533890809E-2"/>
      </right>
      <top style="thin">
        <color theme="2" tint="-9.9948118533890809E-2"/>
      </top>
      <bottom style="thin">
        <color theme="2" tint="-9.9948118533890809E-2"/>
      </bottom>
      <diagonal/>
    </border>
    <border>
      <left style="medium">
        <color theme="2"/>
      </left>
      <right style="thin">
        <color theme="2"/>
      </right>
      <top style="thin">
        <color theme="2"/>
      </top>
      <bottom style="thin">
        <color theme="2"/>
      </bottom>
      <diagonal/>
    </border>
    <border>
      <left style="medium">
        <color theme="2"/>
      </left>
      <right style="thin">
        <color theme="2" tint="-9.9948118533890809E-2"/>
      </right>
      <top style="thin">
        <color theme="2" tint="-9.9948118533890809E-2"/>
      </top>
      <bottom style="thin">
        <color theme="2" tint="-9.9948118533890809E-2"/>
      </bottom>
      <diagonal/>
    </border>
    <border>
      <left style="medium">
        <color theme="2"/>
      </left>
      <right/>
      <top style="thin">
        <color theme="2" tint="-9.9948118533890809E-2"/>
      </top>
      <bottom style="thin">
        <color theme="2" tint="-9.9948118533890809E-2"/>
      </bottom>
      <diagonal/>
    </border>
    <border>
      <left style="thin">
        <color theme="2" tint="-9.9917600024414813E-2"/>
      </left>
      <right style="thin">
        <color theme="2" tint="-9.9917600024414813E-2"/>
      </right>
      <top style="thin">
        <color theme="2" tint="-9.9917600024414813E-2"/>
      </top>
      <bottom/>
      <diagonal/>
    </border>
  </borders>
  <cellStyleXfs count="1">
    <xf numFmtId="0" fontId="0" fillId="0" borderId="0"/>
  </cellStyleXfs>
  <cellXfs count="127">
    <xf numFmtId="0" fontId="0" fillId="0" borderId="0" xfId="0"/>
    <xf numFmtId="0" fontId="4" fillId="0" borderId="4" xfId="0" applyFont="1" applyBorder="1" applyAlignment="1">
      <alignment vertical="center" wrapText="1"/>
    </xf>
    <xf numFmtId="0" fontId="4" fillId="0" borderId="5" xfId="0" applyFont="1" applyBorder="1" applyAlignment="1">
      <alignment vertical="center" wrapText="1"/>
    </xf>
    <xf numFmtId="0" fontId="0" fillId="0" borderId="0" xfId="0" applyAlignment="1">
      <alignment horizontal="center"/>
    </xf>
    <xf numFmtId="0" fontId="0" fillId="0" borderId="6" xfId="0" applyBorder="1" applyAlignment="1">
      <alignment horizontal="center"/>
    </xf>
    <xf numFmtId="0" fontId="7" fillId="0" borderId="0" xfId="0" applyFont="1" applyAlignment="1">
      <alignment horizontal="left" vertical="center" wrapText="1"/>
    </xf>
    <xf numFmtId="0" fontId="4" fillId="0" borderId="0" xfId="0" applyFont="1" applyAlignment="1">
      <alignment horizontal="center" vertical="center" wrapText="1"/>
    </xf>
    <xf numFmtId="0" fontId="9" fillId="0" borderId="0" xfId="0" applyFont="1" applyAlignment="1">
      <alignment horizontal="center" vertical="center" wrapText="1"/>
    </xf>
    <xf numFmtId="0" fontId="4" fillId="0" borderId="7" xfId="0" applyFont="1" applyBorder="1" applyAlignment="1">
      <alignment vertical="center" wrapText="1"/>
    </xf>
    <xf numFmtId="0" fontId="10" fillId="0" borderId="5" xfId="0" applyFont="1" applyBorder="1" applyAlignment="1">
      <alignment vertical="center" wrapText="1"/>
    </xf>
    <xf numFmtId="0" fontId="5" fillId="0" borderId="7" xfId="0" applyFont="1" applyBorder="1" applyAlignment="1">
      <alignment vertical="center" wrapText="1"/>
    </xf>
    <xf numFmtId="0" fontId="0" fillId="0" borderId="10" xfId="0" applyBorder="1" applyAlignment="1">
      <alignment vertical="center"/>
    </xf>
    <xf numFmtId="0" fontId="2" fillId="3" borderId="12" xfId="0" applyFont="1" applyFill="1" applyBorder="1" applyAlignment="1">
      <alignment vertical="center"/>
    </xf>
    <xf numFmtId="0" fontId="8" fillId="3" borderId="11" xfId="0"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11"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0" xfId="0" applyAlignment="1">
      <alignment vertical="center"/>
    </xf>
    <xf numFmtId="0" fontId="4" fillId="0" borderId="10" xfId="0" applyFont="1" applyBorder="1" applyAlignment="1">
      <alignment horizontal="center" vertical="center"/>
    </xf>
    <xf numFmtId="0" fontId="1" fillId="4" borderId="11" xfId="0" applyFont="1" applyFill="1" applyBorder="1" applyAlignment="1">
      <alignment vertical="center"/>
    </xf>
    <xf numFmtId="0" fontId="1" fillId="5" borderId="11" xfId="0" applyFont="1" applyFill="1" applyBorder="1" applyAlignment="1">
      <alignment vertical="center"/>
    </xf>
    <xf numFmtId="0" fontId="1" fillId="6" borderId="11" xfId="0" applyFont="1" applyFill="1" applyBorder="1" applyAlignment="1">
      <alignment vertical="center"/>
    </xf>
    <xf numFmtId="0" fontId="1" fillId="7" borderId="11" xfId="0" applyFont="1" applyFill="1" applyBorder="1" applyAlignment="1">
      <alignment vertical="center"/>
    </xf>
    <xf numFmtId="0" fontId="12" fillId="0" borderId="11" xfId="0" applyFont="1" applyBorder="1" applyAlignment="1">
      <alignment vertical="center"/>
    </xf>
    <xf numFmtId="0" fontId="13" fillId="0" borderId="0" xfId="0" applyFont="1" applyAlignment="1">
      <alignment horizontal="center" vertical="center" wrapText="1"/>
    </xf>
    <xf numFmtId="9" fontId="0" fillId="0" borderId="11" xfId="0" applyNumberFormat="1" applyBorder="1" applyAlignment="1">
      <alignment horizontal="center" vertical="center"/>
    </xf>
    <xf numFmtId="0" fontId="4" fillId="0" borderId="0" xfId="0" applyFont="1" applyAlignment="1">
      <alignment vertical="center" wrapText="1"/>
    </xf>
    <xf numFmtId="0" fontId="5" fillId="0" borderId="0" xfId="0" applyFont="1" applyAlignment="1">
      <alignment vertical="center" wrapText="1"/>
    </xf>
    <xf numFmtId="164" fontId="0" fillId="0" borderId="11" xfId="0" applyNumberFormat="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xf>
    <xf numFmtId="0" fontId="4" fillId="0" borderId="5" xfId="0" applyFont="1" applyBorder="1" applyAlignment="1">
      <alignment horizontal="center" vertical="center" wrapText="1"/>
    </xf>
    <xf numFmtId="0" fontId="12" fillId="0" borderId="10" xfId="0" applyFont="1" applyBorder="1" applyAlignment="1">
      <alignment vertical="center"/>
    </xf>
    <xf numFmtId="0" fontId="14" fillId="0" borderId="0" xfId="0" applyFont="1" applyAlignment="1">
      <alignment vertical="center" wrapText="1"/>
    </xf>
    <xf numFmtId="9" fontId="14" fillId="0" borderId="0" xfId="0" applyNumberFormat="1" applyFont="1"/>
    <xf numFmtId="0" fontId="14" fillId="4" borderId="10" xfId="0" applyFont="1" applyFill="1" applyBorder="1" applyAlignment="1">
      <alignment horizontal="center" vertical="center"/>
    </xf>
    <xf numFmtId="0" fontId="14" fillId="0" borderId="10" xfId="0" applyFont="1" applyBorder="1" applyAlignment="1">
      <alignment horizontal="center" vertical="center"/>
    </xf>
    <xf numFmtId="0" fontId="14" fillId="4" borderId="13" xfId="0" applyFont="1" applyFill="1" applyBorder="1" applyAlignment="1">
      <alignment horizontal="center" vertical="center"/>
    </xf>
    <xf numFmtId="9" fontId="14" fillId="0" borderId="0" xfId="0" applyNumberFormat="1" applyFont="1" applyAlignment="1">
      <alignment vertical="center" wrapText="1"/>
    </xf>
    <xf numFmtId="9" fontId="14" fillId="0" borderId="0" xfId="0" applyNumberFormat="1" applyFont="1" applyAlignment="1">
      <alignment vertical="center"/>
    </xf>
    <xf numFmtId="0" fontId="0" fillId="0" borderId="13" xfId="0" applyBorder="1" applyAlignment="1">
      <alignment vertical="center"/>
    </xf>
    <xf numFmtId="0" fontId="0" fillId="0" borderId="10" xfId="0" applyBorder="1"/>
    <xf numFmtId="0" fontId="0" fillId="0" borderId="0" xfId="0" applyAlignment="1">
      <alignment horizontal="center" vertical="center"/>
    </xf>
    <xf numFmtId="0" fontId="17" fillId="2" borderId="1" xfId="0" applyFont="1" applyFill="1" applyBorder="1" applyAlignment="1">
      <alignment vertical="center" wrapText="1"/>
    </xf>
    <xf numFmtId="0" fontId="17" fillId="2" borderId="2" xfId="0" applyFont="1" applyFill="1" applyBorder="1" applyAlignment="1">
      <alignment vertical="center" wrapText="1"/>
    </xf>
    <xf numFmtId="0" fontId="18" fillId="0" borderId="0" xfId="0" applyFont="1"/>
    <xf numFmtId="2" fontId="0" fillId="0" borderId="0" xfId="0" applyNumberFormat="1"/>
    <xf numFmtId="0" fontId="9" fillId="3" borderId="15" xfId="0" applyFont="1" applyFill="1" applyBorder="1" applyAlignment="1">
      <alignment horizontal="center" vertical="center" wrapText="1"/>
    </xf>
    <xf numFmtId="2" fontId="9" fillId="0" borderId="0" xfId="0" applyNumberFormat="1" applyFont="1" applyAlignment="1">
      <alignment horizontal="center" vertical="center" wrapText="1"/>
    </xf>
    <xf numFmtId="2" fontId="13" fillId="0" borderId="0" xfId="0" applyNumberFormat="1" applyFont="1" applyAlignment="1">
      <alignment horizontal="center" vertical="center" wrapText="1"/>
    </xf>
    <xf numFmtId="2" fontId="0" fillId="0" borderId="0" xfId="0" applyNumberFormat="1" applyAlignment="1">
      <alignment horizontal="center" vertical="center"/>
    </xf>
    <xf numFmtId="2" fontId="9" fillId="9" borderId="16" xfId="0" applyNumberFormat="1" applyFont="1" applyFill="1" applyBorder="1" applyAlignment="1">
      <alignment horizontal="center" vertical="center" wrapText="1"/>
    </xf>
    <xf numFmtId="0" fontId="9" fillId="0" borderId="6" xfId="0" applyFont="1" applyBorder="1" applyAlignment="1">
      <alignment horizontal="center" vertical="center"/>
    </xf>
    <xf numFmtId="9" fontId="0" fillId="0" borderId="0" xfId="0" applyNumberFormat="1" applyAlignment="1">
      <alignment horizontal="center" vertical="center"/>
    </xf>
    <xf numFmtId="0" fontId="16" fillId="0" borderId="0" xfId="0" applyFont="1" applyAlignment="1">
      <alignment vertical="center" wrapText="1"/>
    </xf>
    <xf numFmtId="0" fontId="0" fillId="9" borderId="6" xfId="0" applyFill="1" applyBorder="1"/>
    <xf numFmtId="0" fontId="0" fillId="9" borderId="2" xfId="0" applyFill="1" applyBorder="1"/>
    <xf numFmtId="0" fontId="2" fillId="9" borderId="2" xfId="0" applyFont="1" applyFill="1" applyBorder="1" applyAlignment="1">
      <alignment horizontal="center" vertical="center"/>
    </xf>
    <xf numFmtId="0" fontId="16" fillId="9" borderId="6" xfId="0" applyFont="1" applyFill="1" applyBorder="1" applyAlignment="1">
      <alignment horizontal="center" vertical="center"/>
    </xf>
    <xf numFmtId="0" fontId="0" fillId="9" borderId="3" xfId="0" applyFill="1" applyBorder="1"/>
    <xf numFmtId="0" fontId="0" fillId="10" borderId="6" xfId="0" applyFill="1" applyBorder="1" applyAlignment="1">
      <alignment horizontal="center"/>
    </xf>
    <xf numFmtId="0" fontId="20" fillId="4" borderId="10" xfId="0" applyFont="1" applyFill="1" applyBorder="1" applyAlignment="1">
      <alignment horizontal="center" vertical="center"/>
    </xf>
    <xf numFmtId="0" fontId="20" fillId="5" borderId="10" xfId="0" applyFont="1" applyFill="1" applyBorder="1" applyAlignment="1">
      <alignment horizontal="center" vertical="center"/>
    </xf>
    <xf numFmtId="0" fontId="20" fillId="6" borderId="10" xfId="0" applyFont="1" applyFill="1" applyBorder="1" applyAlignment="1">
      <alignment horizontal="center" vertical="center"/>
    </xf>
    <xf numFmtId="0" fontId="20" fillId="4" borderId="12" xfId="0" applyFont="1" applyFill="1" applyBorder="1" applyAlignment="1">
      <alignment horizontal="center" vertical="center"/>
    </xf>
    <xf numFmtId="0" fontId="20" fillId="5" borderId="12" xfId="0" applyFont="1" applyFill="1" applyBorder="1" applyAlignment="1">
      <alignment horizontal="center" vertical="center"/>
    </xf>
    <xf numFmtId="0" fontId="15" fillId="7" borderId="10" xfId="0" applyFont="1" applyFill="1" applyBorder="1" applyAlignment="1">
      <alignment horizontal="center" vertical="center"/>
    </xf>
    <xf numFmtId="0" fontId="20" fillId="6" borderId="12" xfId="0" applyFont="1" applyFill="1" applyBorder="1" applyAlignment="1">
      <alignment horizontal="center" vertical="center"/>
    </xf>
    <xf numFmtId="0" fontId="14" fillId="0" borderId="12" xfId="0" applyFont="1" applyBorder="1" applyAlignment="1">
      <alignment horizontal="center" vertical="center"/>
    </xf>
    <xf numFmtId="0" fontId="14" fillId="4" borderId="12" xfId="0" applyFont="1" applyFill="1" applyBorder="1" applyAlignment="1">
      <alignment horizontal="center" vertical="center"/>
    </xf>
    <xf numFmtId="0" fontId="21" fillId="8" borderId="14" xfId="0" applyFont="1" applyFill="1" applyBorder="1" applyAlignment="1">
      <alignment horizontal="center" vertical="center"/>
    </xf>
    <xf numFmtId="9" fontId="20" fillId="4" borderId="0" xfId="0" applyNumberFormat="1" applyFont="1" applyFill="1" applyAlignment="1">
      <alignment horizontal="center" vertical="center"/>
    </xf>
    <xf numFmtId="9" fontId="20" fillId="6" borderId="0" xfId="0" applyNumberFormat="1" applyFont="1" applyFill="1" applyAlignment="1">
      <alignment horizontal="center" vertical="center"/>
    </xf>
    <xf numFmtId="9" fontId="20" fillId="5" borderId="0" xfId="0" applyNumberFormat="1" applyFont="1" applyFill="1" applyAlignment="1">
      <alignment horizontal="center" vertical="center"/>
    </xf>
    <xf numFmtId="0" fontId="22" fillId="0" borderId="0" xfId="0" applyFont="1" applyAlignment="1">
      <alignment horizontal="center" vertical="center" wrapText="1"/>
    </xf>
    <xf numFmtId="0" fontId="14" fillId="0" borderId="0" xfId="0" applyFont="1" applyAlignment="1">
      <alignment horizontal="center" vertical="center"/>
    </xf>
    <xf numFmtId="9" fontId="14" fillId="0" borderId="11" xfId="0" applyNumberFormat="1" applyFont="1" applyBorder="1" applyAlignment="1">
      <alignment horizontal="center" vertical="center"/>
    </xf>
    <xf numFmtId="164" fontId="14" fillId="0" borderId="11" xfId="0" applyNumberFormat="1" applyFont="1" applyBorder="1" applyAlignment="1">
      <alignment horizontal="center" vertical="center"/>
    </xf>
    <xf numFmtId="0" fontId="20" fillId="8" borderId="10" xfId="0" applyFont="1" applyFill="1" applyBorder="1" applyAlignment="1">
      <alignment horizontal="center" vertical="center"/>
    </xf>
    <xf numFmtId="2" fontId="19" fillId="8" borderId="0" xfId="0" applyNumberFormat="1" applyFont="1" applyFill="1" applyAlignment="1">
      <alignment horizontal="center" vertical="center" wrapText="1"/>
    </xf>
    <xf numFmtId="0" fontId="20" fillId="7" borderId="10" xfId="0" applyFont="1" applyFill="1" applyBorder="1" applyAlignment="1">
      <alignment horizontal="center" vertical="center"/>
    </xf>
    <xf numFmtId="0" fontId="21" fillId="8" borderId="14" xfId="0" applyFont="1" applyFill="1" applyBorder="1" applyAlignment="1">
      <alignment horizontal="center" vertical="center" wrapText="1"/>
    </xf>
    <xf numFmtId="2" fontId="1" fillId="11" borderId="0" xfId="0" applyNumberFormat="1" applyFont="1" applyFill="1"/>
    <xf numFmtId="2" fontId="1" fillId="5" borderId="0" xfId="0" applyNumberFormat="1" applyFont="1" applyFill="1"/>
    <xf numFmtId="2" fontId="1" fillId="4" borderId="0" xfId="0" applyNumberFormat="1" applyFont="1" applyFill="1"/>
    <xf numFmtId="2" fontId="20" fillId="5" borderId="0" xfId="0" applyNumberFormat="1" applyFont="1" applyFill="1" applyAlignment="1">
      <alignment horizontal="center" vertical="center"/>
    </xf>
    <xf numFmtId="2" fontId="20" fillId="0" borderId="0" xfId="0" applyNumberFormat="1" applyFont="1" applyAlignment="1">
      <alignment horizontal="center" vertical="center"/>
    </xf>
    <xf numFmtId="2" fontId="23" fillId="0" borderId="0" xfId="0" applyNumberFormat="1" applyFont="1"/>
    <xf numFmtId="2" fontId="20" fillId="5" borderId="14" xfId="0" applyNumberFormat="1" applyFont="1" applyFill="1" applyBorder="1" applyAlignment="1">
      <alignment horizontal="center" vertical="center"/>
    </xf>
    <xf numFmtId="0" fontId="21" fillId="8" borderId="17" xfId="0" applyFont="1" applyFill="1" applyBorder="1" applyAlignment="1">
      <alignment horizontal="center" vertical="center"/>
    </xf>
    <xf numFmtId="2" fontId="20" fillId="5" borderId="17" xfId="0" applyNumberFormat="1" applyFont="1" applyFill="1" applyBorder="1" applyAlignment="1">
      <alignment horizontal="center" vertical="center"/>
    </xf>
    <xf numFmtId="2" fontId="20" fillId="4" borderId="17" xfId="0" applyNumberFormat="1" applyFont="1" applyFill="1" applyBorder="1" applyAlignment="1">
      <alignment horizontal="center" vertical="center"/>
    </xf>
    <xf numFmtId="2" fontId="20" fillId="6" borderId="17" xfId="0" applyNumberFormat="1" applyFont="1" applyFill="1" applyBorder="1" applyAlignment="1">
      <alignment horizontal="center" vertical="center"/>
    </xf>
    <xf numFmtId="2" fontId="20" fillId="4" borderId="18" xfId="0" applyNumberFormat="1" applyFont="1" applyFill="1" applyBorder="1" applyAlignment="1">
      <alignment horizontal="center" vertical="center"/>
    </xf>
    <xf numFmtId="2" fontId="20" fillId="5" borderId="18" xfId="0" applyNumberFormat="1" applyFont="1" applyFill="1" applyBorder="1" applyAlignment="1">
      <alignment horizontal="center" vertical="center"/>
    </xf>
    <xf numFmtId="2" fontId="20" fillId="6" borderId="18" xfId="0" applyNumberFormat="1" applyFont="1" applyFill="1" applyBorder="1" applyAlignment="1">
      <alignment horizontal="center" vertical="center"/>
    </xf>
    <xf numFmtId="2" fontId="20" fillId="6" borderId="19" xfId="0" applyNumberFormat="1" applyFont="1" applyFill="1" applyBorder="1" applyAlignment="1">
      <alignment horizontal="center" vertical="center"/>
    </xf>
    <xf numFmtId="2" fontId="20" fillId="6" borderId="20" xfId="0" applyNumberFormat="1" applyFont="1" applyFill="1" applyBorder="1" applyAlignment="1">
      <alignment horizontal="center" vertical="center"/>
    </xf>
    <xf numFmtId="0" fontId="20" fillId="4" borderId="18" xfId="0" applyFont="1" applyFill="1" applyBorder="1" applyAlignment="1">
      <alignment horizontal="center" vertical="center"/>
    </xf>
    <xf numFmtId="0" fontId="1" fillId="0" borderId="0" xfId="0" applyFont="1" applyAlignment="1">
      <alignment vertical="center" wrapText="1"/>
    </xf>
    <xf numFmtId="0" fontId="7" fillId="0" borderId="0" xfId="0" applyFont="1" applyAlignment="1">
      <alignment vertical="center"/>
    </xf>
    <xf numFmtId="2" fontId="20" fillId="6" borderId="0" xfId="0" applyNumberFormat="1" applyFont="1" applyFill="1" applyAlignment="1">
      <alignment horizontal="center" vertical="center"/>
    </xf>
    <xf numFmtId="0" fontId="0" fillId="9" borderId="10"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0" borderId="0" xfId="0" applyFont="1" applyAlignment="1">
      <alignment vertical="center" wrapText="1"/>
    </xf>
    <xf numFmtId="0" fontId="9" fillId="3" borderId="21" xfId="0" applyFont="1" applyFill="1" applyBorder="1" applyAlignment="1">
      <alignment horizontal="center" vertical="center" wrapText="1"/>
    </xf>
    <xf numFmtId="0" fontId="20" fillId="7" borderId="0" xfId="0" applyFont="1" applyFill="1" applyAlignment="1">
      <alignment horizontal="center" vertical="center"/>
    </xf>
    <xf numFmtId="0" fontId="2" fillId="0" borderId="0" xfId="0" applyFont="1" applyAlignment="1">
      <alignmen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5" fillId="0" borderId="1" xfId="0" applyFont="1" applyBorder="1" applyAlignment="1">
      <alignment vertical="center" wrapText="1"/>
    </xf>
    <xf numFmtId="0" fontId="5"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2" fillId="0" borderId="0" xfId="0" applyFont="1" applyAlignment="1">
      <alignment horizontal="left" vertical="center" wrapText="1"/>
    </xf>
    <xf numFmtId="0" fontId="10" fillId="0" borderId="8" xfId="0" applyFont="1" applyBorder="1" applyAlignment="1">
      <alignment vertical="center" wrapText="1"/>
    </xf>
    <xf numFmtId="0" fontId="4" fillId="0" borderId="9" xfId="0" applyFont="1" applyBorder="1" applyAlignment="1">
      <alignment vertical="center" wrapText="1"/>
    </xf>
    <xf numFmtId="0" fontId="4" fillId="0" borderId="7" xfId="0" applyFont="1" applyBorder="1" applyAlignment="1">
      <alignment vertical="center" wrapText="1"/>
    </xf>
  </cellXfs>
  <cellStyles count="1">
    <cellStyle name="Normal" xfId="0" builtinId="0"/>
  </cellStyles>
  <dxfs count="959">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DC3545"/>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DC3545"/>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DC3545"/>
        </patternFill>
      </fill>
    </dxf>
    <dxf>
      <font>
        <b/>
        <i val="0"/>
        <color theme="0"/>
      </font>
      <fill>
        <patternFill>
          <bgColor rgb="FF92D050"/>
        </patternFill>
      </fill>
    </dxf>
    <dxf>
      <fill>
        <patternFill>
          <bgColor rgb="FF47BA7B"/>
        </patternFill>
      </fill>
    </dxf>
    <dxf>
      <font>
        <b/>
        <i val="0"/>
        <color theme="0"/>
      </font>
      <fill>
        <patternFill>
          <bgColor rgb="FFE19807"/>
        </patternFill>
      </fill>
    </dxf>
    <dxf>
      <fill>
        <patternFill>
          <bgColor rgb="FF47BA7B"/>
        </patternFill>
      </fill>
    </dxf>
    <dxf>
      <font>
        <b/>
        <i val="0"/>
        <color theme="0"/>
      </font>
      <fill>
        <patternFill>
          <bgColor rgb="FF92D050"/>
        </patternFill>
      </fill>
    </dxf>
    <dxf>
      <font>
        <b/>
        <i val="0"/>
        <color theme="0"/>
      </font>
      <fill>
        <patternFill>
          <bgColor rgb="FFDC3545"/>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92D050"/>
        </patternFill>
      </fill>
    </dxf>
    <dxf>
      <fill>
        <patternFill>
          <bgColor rgb="FF47BA7B"/>
        </patternFill>
      </fill>
    </dxf>
    <dxf>
      <font>
        <b/>
        <i val="0"/>
        <color theme="0"/>
      </font>
      <fill>
        <patternFill>
          <bgColor rgb="FFDC3545"/>
        </patternFill>
      </fill>
    </dxf>
    <dxf>
      <fill>
        <patternFill>
          <bgColor rgb="FF47BA7B"/>
        </patternFill>
      </fill>
    </dxf>
    <dxf>
      <font>
        <b/>
        <i val="0"/>
        <color theme="0"/>
      </font>
      <fill>
        <patternFill>
          <bgColor rgb="FF92D050"/>
        </patternFill>
      </fill>
    </dxf>
    <dxf>
      <font>
        <b/>
        <i val="0"/>
        <color theme="0"/>
      </font>
      <fill>
        <patternFill>
          <bgColor rgb="FFE19807"/>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E19807"/>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E19807"/>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E19807"/>
        </patternFill>
      </fill>
    </dxf>
    <dxf>
      <fill>
        <patternFill>
          <bgColor rgb="FF47BA7B"/>
        </patternFill>
      </fill>
    </dxf>
    <dxf>
      <font>
        <b/>
        <i val="0"/>
        <color theme="0"/>
      </font>
      <fill>
        <patternFill>
          <bgColor rgb="FF92D050"/>
        </patternFill>
      </fill>
    </dxf>
    <dxf>
      <font>
        <b/>
        <i val="0"/>
        <color theme="0"/>
      </font>
      <fill>
        <patternFill>
          <bgColor rgb="FFDC3545"/>
        </patternFill>
      </fill>
    </dxf>
    <dxf>
      <fill>
        <patternFill>
          <bgColor rgb="FF47BA7B"/>
        </patternFill>
      </fill>
    </dxf>
    <dxf>
      <font>
        <b/>
        <i val="0"/>
        <color theme="0"/>
      </font>
      <fill>
        <patternFill>
          <bgColor rgb="FF92D050"/>
        </patternFill>
      </fill>
    </dxf>
    <dxf>
      <font>
        <b/>
        <i val="0"/>
        <color theme="0"/>
      </font>
      <fill>
        <patternFill>
          <bgColor rgb="FFDC3545"/>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DC3545"/>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DC3545"/>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DC3545"/>
        </patternFill>
      </fill>
    </dxf>
    <dxf>
      <font>
        <b/>
        <i val="0"/>
        <color theme="0"/>
      </font>
      <fill>
        <patternFill>
          <bgColor rgb="FF92D050"/>
        </patternFill>
      </fill>
    </dxf>
    <dxf>
      <fill>
        <patternFill>
          <bgColor rgb="FF47BA7B"/>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E19807"/>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DC3545"/>
        </patternFill>
      </fill>
    </dxf>
    <dxf>
      <font>
        <b/>
        <i val="0"/>
        <color theme="0"/>
      </font>
      <fill>
        <patternFill>
          <bgColor rgb="FFE19807"/>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E19807"/>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E19807"/>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DC3545"/>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ill>
        <patternFill>
          <bgColor rgb="FF47BA7B"/>
        </patternFill>
      </fill>
    </dxf>
    <dxf>
      <font>
        <b/>
        <i val="0"/>
        <color theme="0"/>
      </font>
      <fill>
        <patternFill>
          <bgColor rgb="FF92D050"/>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92D050"/>
        </patternFill>
      </fill>
    </dxf>
    <dxf>
      <fill>
        <patternFill>
          <bgColor rgb="FF47BA7B"/>
        </patternFill>
      </fill>
    </dxf>
    <dxf>
      <font>
        <b/>
        <i val="0"/>
        <color theme="0"/>
      </font>
      <fill>
        <patternFill>
          <bgColor rgb="FFDC3545"/>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92D050"/>
        </patternFill>
      </fill>
    </dxf>
    <dxf>
      <fill>
        <patternFill>
          <bgColor rgb="FF47BA7B"/>
        </patternFill>
      </fill>
    </dxf>
    <dxf>
      <font>
        <b/>
        <i val="0"/>
        <color theme="0"/>
      </font>
      <fill>
        <patternFill>
          <bgColor rgb="FFDC3545"/>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92D050"/>
        </patternFill>
      </fill>
    </dxf>
    <dxf>
      <fill>
        <patternFill>
          <bgColor rgb="FF47BA7B"/>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92D050"/>
        </patternFill>
      </fill>
    </dxf>
    <dxf>
      <fill>
        <patternFill>
          <bgColor rgb="FF47BA7B"/>
        </patternFill>
      </fill>
    </dxf>
    <dxf>
      <font>
        <b/>
        <i val="0"/>
        <color theme="0"/>
      </font>
      <fill>
        <patternFill>
          <bgColor rgb="FFDC3545"/>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DC3545"/>
        </patternFill>
      </fill>
    </dxf>
    <dxf>
      <font>
        <b/>
        <i val="0"/>
        <color theme="0"/>
      </font>
      <fill>
        <patternFill>
          <bgColor rgb="FFE19807"/>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E19807"/>
        </patternFill>
      </fill>
    </dxf>
    <dxf>
      <fill>
        <patternFill>
          <bgColor rgb="FF47BA7B"/>
        </patternFill>
      </fill>
    </dxf>
    <dxf>
      <font>
        <b/>
        <i val="0"/>
        <color theme="0"/>
      </font>
      <fill>
        <patternFill>
          <bgColor rgb="FF92D050"/>
        </patternFill>
      </fill>
    </dxf>
    <dxf>
      <font>
        <b/>
        <i val="0"/>
        <color theme="0"/>
      </font>
      <fill>
        <patternFill>
          <bgColor rgb="FFE19807"/>
        </patternFill>
      </fill>
    </dxf>
    <dxf>
      <fill>
        <patternFill>
          <bgColor rgb="FF47BA7B"/>
        </patternFill>
      </fill>
    </dxf>
    <dxf>
      <font>
        <b/>
        <i val="0"/>
        <color theme="0"/>
      </font>
      <fill>
        <patternFill>
          <bgColor rgb="FF92D050"/>
        </patternFill>
      </fill>
    </dxf>
    <dxf>
      <font>
        <b/>
        <i val="0"/>
        <color theme="0"/>
      </font>
      <fill>
        <patternFill>
          <bgColor rgb="FFDC3545"/>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ill>
        <patternFill>
          <bgColor rgb="FF47BA7B"/>
        </patternFill>
      </fill>
    </dxf>
    <dxf>
      <font>
        <b/>
        <i val="0"/>
        <color theme="0"/>
      </font>
      <fill>
        <patternFill>
          <bgColor rgb="FF92D050"/>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ill>
        <patternFill>
          <bgColor rgb="FF47BA7B"/>
        </patternFill>
      </fill>
    </dxf>
    <dxf>
      <font>
        <b/>
        <i val="0"/>
        <color theme="0"/>
      </font>
      <fill>
        <patternFill>
          <bgColor rgb="FF92D050"/>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E19807"/>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E19807"/>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E19807"/>
        </patternFill>
      </fill>
    </dxf>
    <dxf>
      <font>
        <b/>
        <i val="0"/>
        <color theme="0"/>
      </font>
      <fill>
        <patternFill>
          <bgColor rgb="FFDC3545"/>
        </patternFill>
      </fill>
    </dxf>
    <dxf>
      <font>
        <b/>
        <i val="0"/>
        <color theme="0"/>
      </font>
      <fill>
        <patternFill>
          <bgColor rgb="FFE19807"/>
        </patternFill>
      </fill>
    </dxf>
    <dxf>
      <font>
        <b/>
        <i val="0"/>
        <color theme="0"/>
      </font>
      <fill>
        <patternFill>
          <bgColor rgb="FFDC3545"/>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ill>
        <patternFill>
          <bgColor rgb="FF47BA7B"/>
        </patternFill>
      </fill>
    </dxf>
    <dxf>
      <font>
        <b/>
        <i val="0"/>
        <color theme="0"/>
      </font>
      <fill>
        <patternFill>
          <bgColor rgb="FF92D050"/>
        </patternFill>
      </fill>
    </dxf>
    <dxf>
      <font>
        <b/>
        <i val="0"/>
        <color theme="0"/>
      </font>
      <fill>
        <patternFill>
          <bgColor rgb="FF92D050"/>
        </patternFill>
      </fill>
    </dxf>
    <dxf>
      <fill>
        <patternFill>
          <bgColor rgb="FF47BA7B"/>
        </patternFill>
      </fill>
    </dxf>
    <dxf>
      <fill>
        <patternFill>
          <bgColor rgb="FF47BA7B"/>
        </patternFill>
      </fill>
    </dxf>
    <dxf>
      <font>
        <b/>
        <i val="0"/>
        <color theme="0"/>
      </font>
      <fill>
        <patternFill>
          <bgColor rgb="FF92D050"/>
        </patternFill>
      </fill>
    </dxf>
  </dxfs>
  <tableStyles count="0" defaultTableStyle="TableStyleMedium2" defaultPivotStyle="PivotStyleLight16"/>
  <colors>
    <mruColors>
      <color rgb="FFE19807"/>
      <color rgb="FFDC3545"/>
      <color rgb="FF47B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mn-lt"/>
                <a:ea typeface="+mn-ea"/>
                <a:cs typeface="+mn-cs"/>
              </a:defRPr>
            </a:pPr>
            <a:r>
              <a:rPr lang="en-US" sz="1800"/>
              <a:t>Följsamhets-SCORE</a:t>
            </a:r>
          </a:p>
        </c:rich>
      </c:tx>
      <c:layout>
        <c:manualLayout>
          <c:xMode val="edge"/>
          <c:yMode val="edge"/>
          <c:x val="0.32065962374740026"/>
          <c:y val="1.4959374109210499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38012439391100494"/>
          <c:y val="6.669299026785673E-2"/>
          <c:w val="0.48855767956457563"/>
          <c:h val="0.87123283572186416"/>
        </c:manualLayout>
      </c:layout>
      <c:barChart>
        <c:barDir val="bar"/>
        <c:grouping val="clustered"/>
        <c:varyColors val="0"/>
        <c:ser>
          <c:idx val="0"/>
          <c:order val="0"/>
          <c:tx>
            <c:strRef>
              <c:f>'Följsamhets-SCORE'!$AM$2</c:f>
              <c:strCache>
                <c:ptCount val="1"/>
                <c:pt idx="0">
                  <c:v>SCORE</c:v>
                </c:pt>
              </c:strCache>
            </c:strRef>
          </c:tx>
          <c:spPr>
            <a:solidFill>
              <a:schemeClr val="accent1"/>
            </a:solidFill>
            <a:ln>
              <a:noFill/>
            </a:ln>
            <a:effectLst/>
          </c:spPr>
          <c:invertIfNegative val="0"/>
          <c:cat>
            <c:strRef>
              <c:f>'Följsamhets-SCORE'!$AL$3:$AL$80</c:f>
              <c:strCache>
                <c:ptCount val="78"/>
                <c:pt idx="0">
                  <c:v>Karlskrona</c:v>
                </c:pt>
                <c:pt idx="1">
                  <c:v>Nära Specialistvård. Dalsl/Lysekil/Strömst</c:v>
                </c:pt>
                <c:pt idx="2">
                  <c:v>Östersund</c:v>
                </c:pt>
                <c:pt idx="3">
                  <c:v>Hudiksvall</c:v>
                </c:pt>
                <c:pt idx="4">
                  <c:v>Södertälje </c:v>
                </c:pt>
                <c:pt idx="5">
                  <c:v>Stockholm SöS </c:v>
                </c:pt>
                <c:pt idx="6">
                  <c:v>Kiruna </c:v>
                </c:pt>
                <c:pt idx="7">
                  <c:v>Visby </c:v>
                </c:pt>
                <c:pt idx="8">
                  <c:v>Gällivare</c:v>
                </c:pt>
                <c:pt idx="9">
                  <c:v>Göteborg SU Östra</c:v>
                </c:pt>
                <c:pt idx="10">
                  <c:v>Västerås</c:v>
                </c:pt>
                <c:pt idx="11">
                  <c:v>Göteborg SU Östra Angered</c:v>
                </c:pt>
                <c:pt idx="12">
                  <c:v>Kungälv </c:v>
                </c:pt>
                <c:pt idx="13">
                  <c:v>Lycksele</c:v>
                </c:pt>
                <c:pt idx="14">
                  <c:v>Halmstad</c:v>
                </c:pt>
                <c:pt idx="15">
                  <c:v>Helsingborg </c:v>
                </c:pt>
                <c:pt idx="16">
                  <c:v>Lindesberg </c:v>
                </c:pt>
                <c:pt idx="17">
                  <c:v>Varberg Kungsbacka </c:v>
                </c:pt>
                <c:pt idx="18">
                  <c:v>Göteborg SU Mölndal</c:v>
                </c:pt>
                <c:pt idx="19">
                  <c:v>Karlshamn </c:v>
                </c:pt>
                <c:pt idx="20">
                  <c:v>Ljungby </c:v>
                </c:pt>
                <c:pt idx="21">
                  <c:v>Piteå</c:v>
                </c:pt>
                <c:pt idx="22">
                  <c:v>Västervik</c:v>
                </c:pt>
                <c:pt idx="23">
                  <c:v>Avesta </c:v>
                </c:pt>
                <c:pt idx="24">
                  <c:v>Trollhättan NU-sjukvården </c:v>
                </c:pt>
                <c:pt idx="25">
                  <c:v>Kalmar </c:v>
                </c:pt>
                <c:pt idx="26">
                  <c:v>Mora</c:v>
                </c:pt>
                <c:pt idx="27">
                  <c:v>Skellefteå</c:v>
                </c:pt>
                <c:pt idx="28">
                  <c:v>Sunderbyn</c:v>
                </c:pt>
                <c:pt idx="29">
                  <c:v>Borås </c:v>
                </c:pt>
                <c:pt idx="30">
                  <c:v>Eskilstuna</c:v>
                </c:pt>
                <c:pt idx="31">
                  <c:v>Lidköping </c:v>
                </c:pt>
                <c:pt idx="32">
                  <c:v>Sundsvall </c:v>
                </c:pt>
                <c:pt idx="33">
                  <c:v>Karlskoga</c:v>
                </c:pt>
                <c:pt idx="34">
                  <c:v>Ludvika</c:v>
                </c:pt>
                <c:pt idx="35">
                  <c:v>Motala</c:v>
                </c:pt>
                <c:pt idx="36">
                  <c:v>Norrtälje</c:v>
                </c:pt>
                <c:pt idx="37">
                  <c:v>Trelleborg </c:v>
                </c:pt>
                <c:pt idx="38">
                  <c:v>Ängelholm</c:v>
                </c:pt>
                <c:pt idx="39">
                  <c:v>Örebro </c:v>
                </c:pt>
                <c:pt idx="40">
                  <c:v>Ystad </c:v>
                </c:pt>
                <c:pt idx="41">
                  <c:v>Örnsköldsvik</c:v>
                </c:pt>
                <c:pt idx="42">
                  <c:v>Alingsås</c:v>
                </c:pt>
                <c:pt idx="43">
                  <c:v>Kalix</c:v>
                </c:pt>
                <c:pt idx="44">
                  <c:v>Oskarshamn </c:v>
                </c:pt>
                <c:pt idx="45">
                  <c:v>Stockholm KS Huddinge</c:v>
                </c:pt>
                <c:pt idx="46">
                  <c:v>Bollnäs</c:v>
                </c:pt>
                <c:pt idx="47">
                  <c:v>Kristianstad </c:v>
                </c:pt>
                <c:pt idx="48">
                  <c:v>Värnamo</c:v>
                </c:pt>
                <c:pt idx="49">
                  <c:v>Arvika </c:v>
                </c:pt>
                <c:pt idx="50">
                  <c:v>Stockholm St Göran</c:v>
                </c:pt>
                <c:pt idx="51">
                  <c:v>Umeå </c:v>
                </c:pt>
                <c:pt idx="52">
                  <c:v>Enköping</c:v>
                </c:pt>
                <c:pt idx="53">
                  <c:v>Hässleholm</c:v>
                </c:pt>
                <c:pt idx="54">
                  <c:v>Karlstad</c:v>
                </c:pt>
                <c:pt idx="55">
                  <c:v>Malmö </c:v>
                </c:pt>
                <c:pt idx="56">
                  <c:v>Sollefteå</c:v>
                </c:pt>
                <c:pt idx="57">
                  <c:v>Stockholm KS Solna </c:v>
                </c:pt>
                <c:pt idx="58">
                  <c:v>Gävle</c:v>
                </c:pt>
                <c:pt idx="59">
                  <c:v>Göteborg SU Sahlgr</c:v>
                </c:pt>
                <c:pt idx="60">
                  <c:v>Köping </c:v>
                </c:pt>
                <c:pt idx="61">
                  <c:v>Norrköping</c:v>
                </c:pt>
                <c:pt idx="62">
                  <c:v>Simrishamn</c:v>
                </c:pt>
                <c:pt idx="63">
                  <c:v>Eksjö</c:v>
                </c:pt>
                <c:pt idx="64">
                  <c:v>Jönköping</c:v>
                </c:pt>
                <c:pt idx="65">
                  <c:v>Nyköping </c:v>
                </c:pt>
                <c:pt idx="66">
                  <c:v>Växjö</c:v>
                </c:pt>
                <c:pt idx="67">
                  <c:v>Uppsala</c:v>
                </c:pt>
                <c:pt idx="68">
                  <c:v>Sala</c:v>
                </c:pt>
                <c:pt idx="69">
                  <c:v>Linköping</c:v>
                </c:pt>
                <c:pt idx="70">
                  <c:v>Skövde </c:v>
                </c:pt>
                <c:pt idx="71">
                  <c:v>Katrineholm </c:v>
                </c:pt>
                <c:pt idx="72">
                  <c:v>Landskrona </c:v>
                </c:pt>
                <c:pt idx="73">
                  <c:v>Stockholm Danderyd</c:v>
                </c:pt>
                <c:pt idx="74">
                  <c:v>Lund </c:v>
                </c:pt>
                <c:pt idx="75">
                  <c:v>Falun</c:v>
                </c:pt>
                <c:pt idx="76">
                  <c:v>Torsby</c:v>
                </c:pt>
                <c:pt idx="77">
                  <c:v>Varberg </c:v>
                </c:pt>
              </c:strCache>
            </c:strRef>
          </c:cat>
          <c:val>
            <c:numRef>
              <c:f>'Följsamhets-SCORE'!$AM$3:$AM$80</c:f>
              <c:numCache>
                <c:formatCode>0.00</c:formatCode>
                <c:ptCount val="78"/>
                <c:pt idx="0">
                  <c:v>12.25</c:v>
                </c:pt>
                <c:pt idx="1">
                  <c:v>14.5</c:v>
                </c:pt>
                <c:pt idx="2">
                  <c:v>15.25</c:v>
                </c:pt>
                <c:pt idx="3">
                  <c:v>16</c:v>
                </c:pt>
                <c:pt idx="4">
                  <c:v>16.75</c:v>
                </c:pt>
                <c:pt idx="5">
                  <c:v>17</c:v>
                </c:pt>
                <c:pt idx="6">
                  <c:v>17.75</c:v>
                </c:pt>
                <c:pt idx="7">
                  <c:v>18</c:v>
                </c:pt>
                <c:pt idx="8">
                  <c:v>18.25</c:v>
                </c:pt>
                <c:pt idx="9">
                  <c:v>18.25</c:v>
                </c:pt>
                <c:pt idx="10">
                  <c:v>18.5</c:v>
                </c:pt>
                <c:pt idx="11">
                  <c:v>18.75</c:v>
                </c:pt>
                <c:pt idx="12">
                  <c:v>18.75</c:v>
                </c:pt>
                <c:pt idx="13">
                  <c:v>19</c:v>
                </c:pt>
                <c:pt idx="14">
                  <c:v>19.25</c:v>
                </c:pt>
                <c:pt idx="15">
                  <c:v>19.25</c:v>
                </c:pt>
                <c:pt idx="16">
                  <c:v>19.25</c:v>
                </c:pt>
                <c:pt idx="17">
                  <c:v>19.25</c:v>
                </c:pt>
                <c:pt idx="18">
                  <c:v>19.5</c:v>
                </c:pt>
                <c:pt idx="19">
                  <c:v>19.5</c:v>
                </c:pt>
                <c:pt idx="20">
                  <c:v>19.5</c:v>
                </c:pt>
                <c:pt idx="21">
                  <c:v>19.5</c:v>
                </c:pt>
                <c:pt idx="22">
                  <c:v>19.75</c:v>
                </c:pt>
                <c:pt idx="23">
                  <c:v>20.25</c:v>
                </c:pt>
                <c:pt idx="24">
                  <c:v>20.25</c:v>
                </c:pt>
                <c:pt idx="25">
                  <c:v>20.5</c:v>
                </c:pt>
                <c:pt idx="26">
                  <c:v>20.5</c:v>
                </c:pt>
                <c:pt idx="27">
                  <c:v>20.5</c:v>
                </c:pt>
                <c:pt idx="28">
                  <c:v>20.5</c:v>
                </c:pt>
                <c:pt idx="29">
                  <c:v>20.5</c:v>
                </c:pt>
                <c:pt idx="30">
                  <c:v>20.75</c:v>
                </c:pt>
                <c:pt idx="31">
                  <c:v>20.75</c:v>
                </c:pt>
                <c:pt idx="32">
                  <c:v>20.75</c:v>
                </c:pt>
                <c:pt idx="33">
                  <c:v>21</c:v>
                </c:pt>
                <c:pt idx="34">
                  <c:v>21</c:v>
                </c:pt>
                <c:pt idx="35">
                  <c:v>21</c:v>
                </c:pt>
                <c:pt idx="36">
                  <c:v>21</c:v>
                </c:pt>
                <c:pt idx="37">
                  <c:v>21</c:v>
                </c:pt>
                <c:pt idx="38">
                  <c:v>21</c:v>
                </c:pt>
                <c:pt idx="39">
                  <c:v>21</c:v>
                </c:pt>
                <c:pt idx="40">
                  <c:v>21.25</c:v>
                </c:pt>
                <c:pt idx="41">
                  <c:v>21.25</c:v>
                </c:pt>
                <c:pt idx="42">
                  <c:v>21.5</c:v>
                </c:pt>
                <c:pt idx="43">
                  <c:v>21.5</c:v>
                </c:pt>
                <c:pt idx="44">
                  <c:v>21.5</c:v>
                </c:pt>
                <c:pt idx="45">
                  <c:v>21.5</c:v>
                </c:pt>
                <c:pt idx="46">
                  <c:v>21.75</c:v>
                </c:pt>
                <c:pt idx="47">
                  <c:v>21.75</c:v>
                </c:pt>
                <c:pt idx="48">
                  <c:v>21.75</c:v>
                </c:pt>
                <c:pt idx="49">
                  <c:v>22</c:v>
                </c:pt>
                <c:pt idx="50">
                  <c:v>22</c:v>
                </c:pt>
                <c:pt idx="51">
                  <c:v>22</c:v>
                </c:pt>
                <c:pt idx="52">
                  <c:v>22.25</c:v>
                </c:pt>
                <c:pt idx="53">
                  <c:v>22.5</c:v>
                </c:pt>
                <c:pt idx="54">
                  <c:v>22.5</c:v>
                </c:pt>
                <c:pt idx="55">
                  <c:v>22.5</c:v>
                </c:pt>
                <c:pt idx="56">
                  <c:v>22.5</c:v>
                </c:pt>
                <c:pt idx="57">
                  <c:v>22.5</c:v>
                </c:pt>
                <c:pt idx="58">
                  <c:v>22.75</c:v>
                </c:pt>
                <c:pt idx="59">
                  <c:v>22.75</c:v>
                </c:pt>
                <c:pt idx="60">
                  <c:v>22.75</c:v>
                </c:pt>
                <c:pt idx="61">
                  <c:v>22.75</c:v>
                </c:pt>
                <c:pt idx="62">
                  <c:v>22.75</c:v>
                </c:pt>
                <c:pt idx="63">
                  <c:v>23</c:v>
                </c:pt>
                <c:pt idx="64">
                  <c:v>23</c:v>
                </c:pt>
                <c:pt idx="65">
                  <c:v>23</c:v>
                </c:pt>
                <c:pt idx="66">
                  <c:v>23.25</c:v>
                </c:pt>
                <c:pt idx="67">
                  <c:v>23.25</c:v>
                </c:pt>
                <c:pt idx="68">
                  <c:v>23.5</c:v>
                </c:pt>
                <c:pt idx="69">
                  <c:v>23.75</c:v>
                </c:pt>
                <c:pt idx="70">
                  <c:v>24</c:v>
                </c:pt>
                <c:pt idx="71">
                  <c:v>24</c:v>
                </c:pt>
                <c:pt idx="72">
                  <c:v>24</c:v>
                </c:pt>
                <c:pt idx="73">
                  <c:v>24.25</c:v>
                </c:pt>
                <c:pt idx="74">
                  <c:v>24.5</c:v>
                </c:pt>
                <c:pt idx="75">
                  <c:v>24.75</c:v>
                </c:pt>
                <c:pt idx="76">
                  <c:v>25</c:v>
                </c:pt>
                <c:pt idx="77">
                  <c:v>25.5</c:v>
                </c:pt>
              </c:numCache>
            </c:numRef>
          </c:val>
          <c:extLst>
            <c:ext xmlns:c16="http://schemas.microsoft.com/office/drawing/2014/chart" uri="{C3380CC4-5D6E-409C-BE32-E72D297353CC}">
              <c16:uniqueId val="{00000000-4BAD-4B2B-A66A-80E985FEDDC2}"/>
            </c:ext>
          </c:extLst>
        </c:ser>
        <c:dLbls>
          <c:showLegendKey val="0"/>
          <c:showVal val="0"/>
          <c:showCatName val="0"/>
          <c:showSerName val="0"/>
          <c:showPercent val="0"/>
          <c:showBubbleSize val="0"/>
        </c:dLbls>
        <c:gapWidth val="182"/>
        <c:axId val="1652576815"/>
        <c:axId val="1502987215"/>
      </c:barChart>
      <c:catAx>
        <c:axId val="165257681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502987215"/>
        <c:crosses val="autoZero"/>
        <c:auto val="1"/>
        <c:lblAlgn val="ctr"/>
        <c:lblOffset val="100"/>
        <c:noMultiLvlLbl val="0"/>
      </c:catAx>
      <c:valAx>
        <c:axId val="150298721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crossAx val="1652576815"/>
        <c:crosses val="autoZero"/>
        <c:crossBetween val="between"/>
        <c:majorUnit val="5"/>
      </c:valAx>
      <c:spPr>
        <a:solidFill>
          <a:schemeClr val="bg1">
            <a:lumMod val="95000"/>
          </a:schemeClr>
        </a:solidFill>
        <a:ln>
          <a:noFill/>
        </a:ln>
        <a:effectLst/>
      </c:spPr>
    </c:plotArea>
    <c:legend>
      <c:legendPos val="r"/>
      <c:layout>
        <c:manualLayout>
          <c:xMode val="edge"/>
          <c:yMode val="edge"/>
          <c:x val="0.47448057215969253"/>
          <c:y val="0.96962662507020037"/>
          <c:w val="0.20699721116531994"/>
          <c:h val="2.5253564932949276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sv-SE" sz="1800" b="1"/>
              <a:t>Struktur- och processvariabler SEPHIA</a:t>
            </a:r>
          </a:p>
        </c:rich>
      </c:tx>
      <c:layout>
        <c:manualLayout>
          <c:xMode val="edge"/>
          <c:yMode val="edge"/>
          <c:x val="0.31985339301276711"/>
          <c:y val="2.9061555833147516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6964275778525032"/>
          <c:y val="9.2315061844160398E-2"/>
          <c:w val="0.27743027214436394"/>
          <c:h val="0.82931637202961261"/>
        </c:manualLayout>
      </c:layout>
      <c:barChart>
        <c:barDir val="bar"/>
        <c:grouping val="stacked"/>
        <c:varyColors val="0"/>
        <c:ser>
          <c:idx val="0"/>
          <c:order val="0"/>
          <c:tx>
            <c:strRef>
              <c:f>'Sammanställning frågor'!$AD$14</c:f>
              <c:strCache>
                <c:ptCount val="1"/>
                <c:pt idx="0">
                  <c:v>Ja</c:v>
                </c:pt>
              </c:strCache>
            </c:strRef>
          </c:tx>
          <c:spPr>
            <a:solidFill>
              <a:srgbClr val="47BA7B"/>
            </a:solidFill>
            <a:ln>
              <a:noFill/>
            </a:ln>
            <a:effectLst/>
          </c:spPr>
          <c:invertIfNegative val="0"/>
          <c:cat>
            <c:strRef>
              <c:f>'Sammanställning frågor'!$AC$15:$AC$38</c:f>
              <c:strCache>
                <c:ptCount val="24"/>
                <c:pt idx="0">
                  <c:v>Behandling med bupropion, cytisin eller vareniklin erbjuds till rökande patienter.</c:v>
                </c:pt>
                <c:pt idx="1">
                  <c:v>Personal som arbetar i hjärtrehabilteringsteamet har utbildning i samtalsmetodik.</c:v>
                </c:pt>
                <c:pt idx="2">
                  <c:v>Våra kardiologer initierar och optimerar rekommenderad behandling vid typ-2 diabetes.</c:v>
                </c:pt>
                <c:pt idx="3">
                  <c:v>Vid inkonklusiva värden för fasteblodsocker och HbA1c utförs oralt glukostoleranstest (OGTT).</c:v>
                </c:pt>
                <c:pt idx="4">
                  <c:v>Minst en i teamet har utbildning i tobaksavvänjning.</c:v>
                </c:pt>
                <c:pt idx="5">
                  <c:v>Vi har regelbundna ronder i teamet, där enskilda patientärenden diskuteras.</c:v>
                </c:pt>
                <c:pt idx="6">
                  <c:v>Vi frågar om och erbjuder stöd i frågor som rör sysselsättning/sjukskrivning och ekonomi. </c:v>
                </c:pt>
                <c:pt idx="7">
                  <c:v>Vi har regelbundna möten i teamet, för att till exempel diskutera arbetsfördelning och förbättringsarbete</c:v>
                </c:pt>
                <c:pt idx="8">
                  <c:v>Sjuksköterskorna har individuell delegering att justera doseringen av lipidsänkande läkemedel. </c:v>
                </c:pt>
                <c:pt idx="9">
                  <c:v>Vi följer kontinuerligt våra SEPHIA-resultat och använder dessa för utveckling av verksamheten.</c:v>
                </c:pt>
                <c:pt idx="10">
                  <c:v>Sjuksköterskorna har individuell delegering att justera doseringen av läkemedel mot högt BT.</c:v>
                </c:pt>
                <c:pt idx="11">
                  <c:v>Nikotinersättningsmedel erbjuds till rökande patienter.</c:v>
                </c:pt>
                <c:pt idx="12">
                  <c:v>Kartläggning av alkoholvanor ingår i det sekundärpreventiva arbetet.</c:v>
                </c:pt>
                <c:pt idx="13">
                  <c:v>Vi frågar om och erbjuder behandling vid psykisk ohälsa, stress på arbetet, i hemmet och i relationer.</c:v>
                </c:pt>
                <c:pt idx="14">
                  <c:v>För patienter med högt vilo-BT på mottagningen följs det upp med hem-BT och/eller 24-timmars BT.</c:v>
                </c:pt>
                <c:pt idx="15">
                  <c:v>Vi eftersträvar att patienten träffar samma vårdgivare under uppföljningstiden.</c:v>
                </c:pt>
                <c:pt idx="16">
                  <c:v>Våra patienter erbjuds deltagande i interaktiv patientutbildning (till exempel Hjärtskola).</c:v>
                </c:pt>
                <c:pt idx="17">
                  <c:v>Vi erbjuder patientens närstående att delta vid besök på hjärtrehabiliteringsenheten.</c:v>
                </c:pt>
                <c:pt idx="18">
                  <c:v>Hjärtrehabiliteringsenheten har en medicinskt ansvarig läkare.</c:v>
                </c:pt>
                <c:pt idx="19">
                  <c:v>Vi erbjuder minst tre månaders fysiskt träningsprogram inom hjärtrehabiliteringen.</c:v>
                </c:pt>
                <c:pt idx="20">
                  <c:v>Identifierade och förändringsbara riskfaktorer följs upp.</c:v>
                </c:pt>
                <c:pt idx="21">
                  <c:v>Fasteblodsocker och HbA1c mäts under uppföljningen, även hos patienter utan diabetes.</c:v>
                </c:pt>
                <c:pt idx="22">
                  <c:v>För patienter som inte pratar svenska erbjuds auktoriserad tolk.</c:v>
                </c:pt>
                <c:pt idx="23">
                  <c:v>Följsamhet till och effekt av läkemedelsbehandling följs upp.</c:v>
                </c:pt>
              </c:strCache>
            </c:strRef>
          </c:cat>
          <c:val>
            <c:numRef>
              <c:f>'Sammanställning frågor'!$AD$15:$AD$38</c:f>
              <c:numCache>
                <c:formatCode>0%</c:formatCode>
                <c:ptCount val="24"/>
                <c:pt idx="0">
                  <c:v>0.24358974358974358</c:v>
                </c:pt>
                <c:pt idx="1">
                  <c:v>0.25641025641025639</c:v>
                </c:pt>
                <c:pt idx="2">
                  <c:v>0.35897435897435898</c:v>
                </c:pt>
                <c:pt idx="3">
                  <c:v>0.38461538461538464</c:v>
                </c:pt>
                <c:pt idx="4">
                  <c:v>0.47435897435897434</c:v>
                </c:pt>
                <c:pt idx="5">
                  <c:v>0.5641025641025641</c:v>
                </c:pt>
                <c:pt idx="6">
                  <c:v>0.5641025641025641</c:v>
                </c:pt>
                <c:pt idx="7">
                  <c:v>0.58974358974358976</c:v>
                </c:pt>
                <c:pt idx="8">
                  <c:v>0.60256410256410253</c:v>
                </c:pt>
                <c:pt idx="9">
                  <c:v>0.61538461538461542</c:v>
                </c:pt>
                <c:pt idx="10">
                  <c:v>0.66666666666666663</c:v>
                </c:pt>
                <c:pt idx="11">
                  <c:v>0.66666666666666663</c:v>
                </c:pt>
                <c:pt idx="12">
                  <c:v>0.73076923076923073</c:v>
                </c:pt>
                <c:pt idx="13">
                  <c:v>0.75641025641025639</c:v>
                </c:pt>
                <c:pt idx="14">
                  <c:v>0.79487179487179482</c:v>
                </c:pt>
                <c:pt idx="15">
                  <c:v>0.79487179487179482</c:v>
                </c:pt>
                <c:pt idx="16">
                  <c:v>0.83333333333333337</c:v>
                </c:pt>
                <c:pt idx="17">
                  <c:v>0.87179487179487181</c:v>
                </c:pt>
                <c:pt idx="18">
                  <c:v>0.88461538461538458</c:v>
                </c:pt>
                <c:pt idx="19">
                  <c:v>0.89743589743589747</c:v>
                </c:pt>
                <c:pt idx="20">
                  <c:v>0.92307692307692313</c:v>
                </c:pt>
                <c:pt idx="21">
                  <c:v>0.94871794871794868</c:v>
                </c:pt>
                <c:pt idx="22">
                  <c:v>0.96153846153846156</c:v>
                </c:pt>
                <c:pt idx="23">
                  <c:v>0.97435897435897434</c:v>
                </c:pt>
              </c:numCache>
            </c:numRef>
          </c:val>
          <c:extLst>
            <c:ext xmlns:c16="http://schemas.microsoft.com/office/drawing/2014/chart" uri="{C3380CC4-5D6E-409C-BE32-E72D297353CC}">
              <c16:uniqueId val="{00000000-40F8-47E9-9A02-3D52CAD0A428}"/>
            </c:ext>
          </c:extLst>
        </c:ser>
        <c:ser>
          <c:idx val="1"/>
          <c:order val="1"/>
          <c:tx>
            <c:strRef>
              <c:f>'Sammanställning frågor'!$AE$14</c:f>
              <c:strCache>
                <c:ptCount val="1"/>
                <c:pt idx="0">
                  <c:v>Delvis</c:v>
                </c:pt>
              </c:strCache>
            </c:strRef>
          </c:tx>
          <c:spPr>
            <a:solidFill>
              <a:srgbClr val="E19807"/>
            </a:solidFill>
            <a:ln>
              <a:noFill/>
            </a:ln>
            <a:effectLst/>
          </c:spPr>
          <c:invertIfNegative val="0"/>
          <c:cat>
            <c:strRef>
              <c:f>'Sammanställning frågor'!$AC$15:$AC$38</c:f>
              <c:strCache>
                <c:ptCount val="24"/>
                <c:pt idx="0">
                  <c:v>Behandling med bupropion, cytisin eller vareniklin erbjuds till rökande patienter.</c:v>
                </c:pt>
                <c:pt idx="1">
                  <c:v>Personal som arbetar i hjärtrehabilteringsteamet har utbildning i samtalsmetodik.</c:v>
                </c:pt>
                <c:pt idx="2">
                  <c:v>Våra kardiologer initierar och optimerar rekommenderad behandling vid typ-2 diabetes.</c:v>
                </c:pt>
                <c:pt idx="3">
                  <c:v>Vid inkonklusiva värden för fasteblodsocker och HbA1c utförs oralt glukostoleranstest (OGTT).</c:v>
                </c:pt>
                <c:pt idx="4">
                  <c:v>Minst en i teamet har utbildning i tobaksavvänjning.</c:v>
                </c:pt>
                <c:pt idx="5">
                  <c:v>Vi har regelbundna ronder i teamet, där enskilda patientärenden diskuteras.</c:v>
                </c:pt>
                <c:pt idx="6">
                  <c:v>Vi frågar om och erbjuder stöd i frågor som rör sysselsättning/sjukskrivning och ekonomi. </c:v>
                </c:pt>
                <c:pt idx="7">
                  <c:v>Vi har regelbundna möten i teamet, för att till exempel diskutera arbetsfördelning och förbättringsarbete</c:v>
                </c:pt>
                <c:pt idx="8">
                  <c:v>Sjuksköterskorna har individuell delegering att justera doseringen av lipidsänkande läkemedel. </c:v>
                </c:pt>
                <c:pt idx="9">
                  <c:v>Vi följer kontinuerligt våra SEPHIA-resultat och använder dessa för utveckling av verksamheten.</c:v>
                </c:pt>
                <c:pt idx="10">
                  <c:v>Sjuksköterskorna har individuell delegering att justera doseringen av läkemedel mot högt BT.</c:v>
                </c:pt>
                <c:pt idx="11">
                  <c:v>Nikotinersättningsmedel erbjuds till rökande patienter.</c:v>
                </c:pt>
                <c:pt idx="12">
                  <c:v>Kartläggning av alkoholvanor ingår i det sekundärpreventiva arbetet.</c:v>
                </c:pt>
                <c:pt idx="13">
                  <c:v>Vi frågar om och erbjuder behandling vid psykisk ohälsa, stress på arbetet, i hemmet och i relationer.</c:v>
                </c:pt>
                <c:pt idx="14">
                  <c:v>För patienter med högt vilo-BT på mottagningen följs det upp med hem-BT och/eller 24-timmars BT.</c:v>
                </c:pt>
                <c:pt idx="15">
                  <c:v>Vi eftersträvar att patienten träffar samma vårdgivare under uppföljningstiden.</c:v>
                </c:pt>
                <c:pt idx="16">
                  <c:v>Våra patienter erbjuds deltagande i interaktiv patientutbildning (till exempel Hjärtskola).</c:v>
                </c:pt>
                <c:pt idx="17">
                  <c:v>Vi erbjuder patientens närstående att delta vid besök på hjärtrehabiliteringsenheten.</c:v>
                </c:pt>
                <c:pt idx="18">
                  <c:v>Hjärtrehabiliteringsenheten har en medicinskt ansvarig läkare.</c:v>
                </c:pt>
                <c:pt idx="19">
                  <c:v>Vi erbjuder minst tre månaders fysiskt träningsprogram inom hjärtrehabiliteringen.</c:v>
                </c:pt>
                <c:pt idx="20">
                  <c:v>Identifierade och förändringsbara riskfaktorer följs upp.</c:v>
                </c:pt>
                <c:pt idx="21">
                  <c:v>Fasteblodsocker och HbA1c mäts under uppföljningen, även hos patienter utan diabetes.</c:v>
                </c:pt>
                <c:pt idx="22">
                  <c:v>För patienter som inte pratar svenska erbjuds auktoriserad tolk.</c:v>
                </c:pt>
                <c:pt idx="23">
                  <c:v>Följsamhet till och effekt av läkemedelsbehandling följs upp.</c:v>
                </c:pt>
              </c:strCache>
            </c:strRef>
          </c:cat>
          <c:val>
            <c:numRef>
              <c:f>'Sammanställning frågor'!$AE$15:$AE$38</c:f>
              <c:numCache>
                <c:formatCode>0%</c:formatCode>
                <c:ptCount val="24"/>
                <c:pt idx="0">
                  <c:v>0.26923076923076922</c:v>
                </c:pt>
                <c:pt idx="1">
                  <c:v>0.61538461538461542</c:v>
                </c:pt>
                <c:pt idx="2">
                  <c:v>0.53846153846153844</c:v>
                </c:pt>
                <c:pt idx="3">
                  <c:v>0.14102564102564102</c:v>
                </c:pt>
                <c:pt idx="4">
                  <c:v>0.12820512820512819</c:v>
                </c:pt>
                <c:pt idx="5">
                  <c:v>0.14102564102564102</c:v>
                </c:pt>
                <c:pt idx="6">
                  <c:v>0.29487179487179488</c:v>
                </c:pt>
                <c:pt idx="7">
                  <c:v>0.29487179487179488</c:v>
                </c:pt>
                <c:pt idx="8">
                  <c:v>0.16666666666666666</c:v>
                </c:pt>
                <c:pt idx="9">
                  <c:v>0.28205128205128205</c:v>
                </c:pt>
                <c:pt idx="10">
                  <c:v>0.17948717948717949</c:v>
                </c:pt>
                <c:pt idx="11">
                  <c:v>0.21794871794871795</c:v>
                </c:pt>
                <c:pt idx="12">
                  <c:v>0.25641025641025639</c:v>
                </c:pt>
                <c:pt idx="13">
                  <c:v>0.19230769230769232</c:v>
                </c:pt>
                <c:pt idx="14">
                  <c:v>0.16666666666666666</c:v>
                </c:pt>
                <c:pt idx="15">
                  <c:v>0.16666666666666666</c:v>
                </c:pt>
                <c:pt idx="16">
                  <c:v>8.9743589743589744E-2</c:v>
                </c:pt>
                <c:pt idx="17">
                  <c:v>0.11538461538461539</c:v>
                </c:pt>
                <c:pt idx="18">
                  <c:v>5.128205128205128E-2</c:v>
                </c:pt>
                <c:pt idx="19">
                  <c:v>7.6923076923076927E-2</c:v>
                </c:pt>
                <c:pt idx="20">
                  <c:v>7.6923076923076927E-2</c:v>
                </c:pt>
                <c:pt idx="21">
                  <c:v>5.128205128205128E-2</c:v>
                </c:pt>
                <c:pt idx="22">
                  <c:v>3.8461538461538464E-2</c:v>
                </c:pt>
                <c:pt idx="23">
                  <c:v>2.564102564102564E-2</c:v>
                </c:pt>
              </c:numCache>
            </c:numRef>
          </c:val>
          <c:extLst>
            <c:ext xmlns:c16="http://schemas.microsoft.com/office/drawing/2014/chart" uri="{C3380CC4-5D6E-409C-BE32-E72D297353CC}">
              <c16:uniqueId val="{00000001-40F8-47E9-9A02-3D52CAD0A428}"/>
            </c:ext>
          </c:extLst>
        </c:ser>
        <c:ser>
          <c:idx val="2"/>
          <c:order val="2"/>
          <c:tx>
            <c:strRef>
              <c:f>'Sammanställning frågor'!$AF$14</c:f>
              <c:strCache>
                <c:ptCount val="1"/>
                <c:pt idx="0">
                  <c:v>Nej</c:v>
                </c:pt>
              </c:strCache>
            </c:strRef>
          </c:tx>
          <c:spPr>
            <a:solidFill>
              <a:srgbClr val="DC3545"/>
            </a:solidFill>
            <a:ln>
              <a:noFill/>
            </a:ln>
            <a:effectLst/>
          </c:spPr>
          <c:invertIfNegative val="0"/>
          <c:cat>
            <c:strRef>
              <c:f>'Sammanställning frågor'!$AC$15:$AC$38</c:f>
              <c:strCache>
                <c:ptCount val="24"/>
                <c:pt idx="0">
                  <c:v>Behandling med bupropion, cytisin eller vareniklin erbjuds till rökande patienter.</c:v>
                </c:pt>
                <c:pt idx="1">
                  <c:v>Personal som arbetar i hjärtrehabilteringsteamet har utbildning i samtalsmetodik.</c:v>
                </c:pt>
                <c:pt idx="2">
                  <c:v>Våra kardiologer initierar och optimerar rekommenderad behandling vid typ-2 diabetes.</c:v>
                </c:pt>
                <c:pt idx="3">
                  <c:v>Vid inkonklusiva värden för fasteblodsocker och HbA1c utförs oralt glukostoleranstest (OGTT).</c:v>
                </c:pt>
                <c:pt idx="4">
                  <c:v>Minst en i teamet har utbildning i tobaksavvänjning.</c:v>
                </c:pt>
                <c:pt idx="5">
                  <c:v>Vi har regelbundna ronder i teamet, där enskilda patientärenden diskuteras.</c:v>
                </c:pt>
                <c:pt idx="6">
                  <c:v>Vi frågar om och erbjuder stöd i frågor som rör sysselsättning/sjukskrivning och ekonomi. </c:v>
                </c:pt>
                <c:pt idx="7">
                  <c:v>Vi har regelbundna möten i teamet, för att till exempel diskutera arbetsfördelning och förbättringsarbete</c:v>
                </c:pt>
                <c:pt idx="8">
                  <c:v>Sjuksköterskorna har individuell delegering att justera doseringen av lipidsänkande läkemedel. </c:v>
                </c:pt>
                <c:pt idx="9">
                  <c:v>Vi följer kontinuerligt våra SEPHIA-resultat och använder dessa för utveckling av verksamheten.</c:v>
                </c:pt>
                <c:pt idx="10">
                  <c:v>Sjuksköterskorna har individuell delegering att justera doseringen av läkemedel mot högt BT.</c:v>
                </c:pt>
                <c:pt idx="11">
                  <c:v>Nikotinersättningsmedel erbjuds till rökande patienter.</c:v>
                </c:pt>
                <c:pt idx="12">
                  <c:v>Kartläggning av alkoholvanor ingår i det sekundärpreventiva arbetet.</c:v>
                </c:pt>
                <c:pt idx="13">
                  <c:v>Vi frågar om och erbjuder behandling vid psykisk ohälsa, stress på arbetet, i hemmet och i relationer.</c:v>
                </c:pt>
                <c:pt idx="14">
                  <c:v>För patienter med högt vilo-BT på mottagningen följs det upp med hem-BT och/eller 24-timmars BT.</c:v>
                </c:pt>
                <c:pt idx="15">
                  <c:v>Vi eftersträvar att patienten träffar samma vårdgivare under uppföljningstiden.</c:v>
                </c:pt>
                <c:pt idx="16">
                  <c:v>Våra patienter erbjuds deltagande i interaktiv patientutbildning (till exempel Hjärtskola).</c:v>
                </c:pt>
                <c:pt idx="17">
                  <c:v>Vi erbjuder patientens närstående att delta vid besök på hjärtrehabiliteringsenheten.</c:v>
                </c:pt>
                <c:pt idx="18">
                  <c:v>Hjärtrehabiliteringsenheten har en medicinskt ansvarig läkare.</c:v>
                </c:pt>
                <c:pt idx="19">
                  <c:v>Vi erbjuder minst tre månaders fysiskt träningsprogram inom hjärtrehabiliteringen.</c:v>
                </c:pt>
                <c:pt idx="20">
                  <c:v>Identifierade och förändringsbara riskfaktorer följs upp.</c:v>
                </c:pt>
                <c:pt idx="21">
                  <c:v>Fasteblodsocker och HbA1c mäts under uppföljningen, även hos patienter utan diabetes.</c:v>
                </c:pt>
                <c:pt idx="22">
                  <c:v>För patienter som inte pratar svenska erbjuds auktoriserad tolk.</c:v>
                </c:pt>
                <c:pt idx="23">
                  <c:v>Följsamhet till och effekt av läkemedelsbehandling följs upp.</c:v>
                </c:pt>
              </c:strCache>
            </c:strRef>
          </c:cat>
          <c:val>
            <c:numRef>
              <c:f>'Sammanställning frågor'!$AF$15:$AF$38</c:f>
              <c:numCache>
                <c:formatCode>0%</c:formatCode>
                <c:ptCount val="24"/>
                <c:pt idx="0">
                  <c:v>0.39743589743589741</c:v>
                </c:pt>
                <c:pt idx="1">
                  <c:v>0.12820512820512819</c:v>
                </c:pt>
                <c:pt idx="2">
                  <c:v>0.10256410256410256</c:v>
                </c:pt>
                <c:pt idx="3">
                  <c:v>0.47435897435897434</c:v>
                </c:pt>
                <c:pt idx="4">
                  <c:v>0.38461538461538464</c:v>
                </c:pt>
                <c:pt idx="5">
                  <c:v>0.28205128205128205</c:v>
                </c:pt>
                <c:pt idx="6">
                  <c:v>0.12820512820512819</c:v>
                </c:pt>
                <c:pt idx="7">
                  <c:v>0.11538461538461539</c:v>
                </c:pt>
                <c:pt idx="8">
                  <c:v>0.23076923076923078</c:v>
                </c:pt>
                <c:pt idx="9">
                  <c:v>0.10256410256410256</c:v>
                </c:pt>
                <c:pt idx="10">
                  <c:v>0.15384615384615385</c:v>
                </c:pt>
                <c:pt idx="11">
                  <c:v>8.9743589743589744E-2</c:v>
                </c:pt>
                <c:pt idx="12">
                  <c:v>1.282051282051282E-2</c:v>
                </c:pt>
                <c:pt idx="13">
                  <c:v>5.128205128205128E-2</c:v>
                </c:pt>
                <c:pt idx="14">
                  <c:v>3.8461538461538464E-2</c:v>
                </c:pt>
                <c:pt idx="15">
                  <c:v>3.8461538461538464E-2</c:v>
                </c:pt>
                <c:pt idx="16">
                  <c:v>7.6923076923076927E-2</c:v>
                </c:pt>
                <c:pt idx="17">
                  <c:v>1.282051282051282E-2</c:v>
                </c:pt>
                <c:pt idx="18">
                  <c:v>6.4102564102564097E-2</c:v>
                </c:pt>
                <c:pt idx="19">
                  <c:v>2.564102564102564E-2</c:v>
                </c:pt>
                <c:pt idx="20">
                  <c:v>0</c:v>
                </c:pt>
                <c:pt idx="21">
                  <c:v>0</c:v>
                </c:pt>
                <c:pt idx="22">
                  <c:v>0</c:v>
                </c:pt>
                <c:pt idx="23">
                  <c:v>0</c:v>
                </c:pt>
              </c:numCache>
            </c:numRef>
          </c:val>
          <c:extLst>
            <c:ext xmlns:c16="http://schemas.microsoft.com/office/drawing/2014/chart" uri="{C3380CC4-5D6E-409C-BE32-E72D297353CC}">
              <c16:uniqueId val="{00000002-40F8-47E9-9A02-3D52CAD0A428}"/>
            </c:ext>
          </c:extLst>
        </c:ser>
        <c:ser>
          <c:idx val="3"/>
          <c:order val="3"/>
          <c:tx>
            <c:strRef>
              <c:f>'Sammanställning frågor'!$AG$14</c:f>
              <c:strCache>
                <c:ptCount val="1"/>
                <c:pt idx="0">
                  <c:v>Okänt</c:v>
                </c:pt>
              </c:strCache>
            </c:strRef>
          </c:tx>
          <c:spPr>
            <a:solidFill>
              <a:schemeClr val="bg1">
                <a:lumMod val="65000"/>
              </a:schemeClr>
            </a:solidFill>
            <a:ln>
              <a:noFill/>
            </a:ln>
            <a:effectLst/>
          </c:spPr>
          <c:invertIfNegative val="0"/>
          <c:cat>
            <c:strRef>
              <c:f>'Sammanställning frågor'!$AC$15:$AC$38</c:f>
              <c:strCache>
                <c:ptCount val="24"/>
                <c:pt idx="0">
                  <c:v>Behandling med bupropion, cytisin eller vareniklin erbjuds till rökande patienter.</c:v>
                </c:pt>
                <c:pt idx="1">
                  <c:v>Personal som arbetar i hjärtrehabilteringsteamet har utbildning i samtalsmetodik.</c:v>
                </c:pt>
                <c:pt idx="2">
                  <c:v>Våra kardiologer initierar och optimerar rekommenderad behandling vid typ-2 diabetes.</c:v>
                </c:pt>
                <c:pt idx="3">
                  <c:v>Vid inkonklusiva värden för fasteblodsocker och HbA1c utförs oralt glukostoleranstest (OGTT).</c:v>
                </c:pt>
                <c:pt idx="4">
                  <c:v>Minst en i teamet har utbildning i tobaksavvänjning.</c:v>
                </c:pt>
                <c:pt idx="5">
                  <c:v>Vi har regelbundna ronder i teamet, där enskilda patientärenden diskuteras.</c:v>
                </c:pt>
                <c:pt idx="6">
                  <c:v>Vi frågar om och erbjuder stöd i frågor som rör sysselsättning/sjukskrivning och ekonomi. </c:v>
                </c:pt>
                <c:pt idx="7">
                  <c:v>Vi har regelbundna möten i teamet, för att till exempel diskutera arbetsfördelning och förbättringsarbete</c:v>
                </c:pt>
                <c:pt idx="8">
                  <c:v>Sjuksköterskorna har individuell delegering att justera doseringen av lipidsänkande läkemedel. </c:v>
                </c:pt>
                <c:pt idx="9">
                  <c:v>Vi följer kontinuerligt våra SEPHIA-resultat och använder dessa för utveckling av verksamheten.</c:v>
                </c:pt>
                <c:pt idx="10">
                  <c:v>Sjuksköterskorna har individuell delegering att justera doseringen av läkemedel mot högt BT.</c:v>
                </c:pt>
                <c:pt idx="11">
                  <c:v>Nikotinersättningsmedel erbjuds till rökande patienter.</c:v>
                </c:pt>
                <c:pt idx="12">
                  <c:v>Kartläggning av alkoholvanor ingår i det sekundärpreventiva arbetet.</c:v>
                </c:pt>
                <c:pt idx="13">
                  <c:v>Vi frågar om och erbjuder behandling vid psykisk ohälsa, stress på arbetet, i hemmet och i relationer.</c:v>
                </c:pt>
                <c:pt idx="14">
                  <c:v>För patienter med högt vilo-BT på mottagningen följs det upp med hem-BT och/eller 24-timmars BT.</c:v>
                </c:pt>
                <c:pt idx="15">
                  <c:v>Vi eftersträvar att patienten träffar samma vårdgivare under uppföljningstiden.</c:v>
                </c:pt>
                <c:pt idx="16">
                  <c:v>Våra patienter erbjuds deltagande i interaktiv patientutbildning (till exempel Hjärtskola).</c:v>
                </c:pt>
                <c:pt idx="17">
                  <c:v>Vi erbjuder patientens närstående att delta vid besök på hjärtrehabiliteringsenheten.</c:v>
                </c:pt>
                <c:pt idx="18">
                  <c:v>Hjärtrehabiliteringsenheten har en medicinskt ansvarig läkare.</c:v>
                </c:pt>
                <c:pt idx="19">
                  <c:v>Vi erbjuder minst tre månaders fysiskt träningsprogram inom hjärtrehabiliteringen.</c:v>
                </c:pt>
                <c:pt idx="20">
                  <c:v>Identifierade och förändringsbara riskfaktorer följs upp.</c:v>
                </c:pt>
                <c:pt idx="21">
                  <c:v>Fasteblodsocker och HbA1c mäts under uppföljningen, även hos patienter utan diabetes.</c:v>
                </c:pt>
                <c:pt idx="22">
                  <c:v>För patienter som inte pratar svenska erbjuds auktoriserad tolk.</c:v>
                </c:pt>
                <c:pt idx="23">
                  <c:v>Följsamhet till och effekt av läkemedelsbehandling följs upp.</c:v>
                </c:pt>
              </c:strCache>
            </c:strRef>
          </c:cat>
          <c:val>
            <c:numRef>
              <c:f>'Sammanställning frågor'!$AG$15:$AG$38</c:f>
              <c:numCache>
                <c:formatCode>0%</c:formatCode>
                <c:ptCount val="24"/>
                <c:pt idx="0">
                  <c:v>8.9743589743589744E-2</c:v>
                </c:pt>
                <c:pt idx="1">
                  <c:v>0</c:v>
                </c:pt>
                <c:pt idx="2">
                  <c:v>0</c:v>
                </c:pt>
                <c:pt idx="3">
                  <c:v>0</c:v>
                </c:pt>
                <c:pt idx="4">
                  <c:v>1.282051282051282E-2</c:v>
                </c:pt>
                <c:pt idx="5">
                  <c:v>1.282051282051282E-2</c:v>
                </c:pt>
                <c:pt idx="6">
                  <c:v>1.282051282051282E-2</c:v>
                </c:pt>
                <c:pt idx="7">
                  <c:v>0</c:v>
                </c:pt>
                <c:pt idx="8">
                  <c:v>0</c:v>
                </c:pt>
                <c:pt idx="9">
                  <c:v>0</c:v>
                </c:pt>
                <c:pt idx="10">
                  <c:v>0</c:v>
                </c:pt>
                <c:pt idx="11">
                  <c:v>2.564102564102564E-2</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3-40F8-47E9-9A02-3D52CAD0A428}"/>
            </c:ext>
          </c:extLst>
        </c:ser>
        <c:dLbls>
          <c:showLegendKey val="0"/>
          <c:showVal val="0"/>
          <c:showCatName val="0"/>
          <c:showSerName val="0"/>
          <c:showPercent val="0"/>
          <c:showBubbleSize val="0"/>
        </c:dLbls>
        <c:gapWidth val="150"/>
        <c:overlap val="100"/>
        <c:axId val="802679631"/>
        <c:axId val="874278895"/>
      </c:barChart>
      <c:catAx>
        <c:axId val="80267963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crossAx val="874278895"/>
        <c:crosses val="autoZero"/>
        <c:auto val="1"/>
        <c:lblAlgn val="ctr"/>
        <c:lblOffset val="100"/>
        <c:noMultiLvlLbl val="0"/>
      </c:catAx>
      <c:valAx>
        <c:axId val="874278895"/>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02679631"/>
        <c:crosses val="autoZero"/>
        <c:crossBetween val="between"/>
      </c:valAx>
      <c:spPr>
        <a:solidFill>
          <a:schemeClr val="bg1">
            <a:lumMod val="9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sv-SE" sz="1600" b="1"/>
              <a:t>Följande professioner ingår i vårt hjärtrehabilteringsteam</a:t>
            </a:r>
          </a:p>
        </c:rich>
      </c:tx>
      <c:layout>
        <c:manualLayout>
          <c:xMode val="edge"/>
          <c:yMode val="edge"/>
          <c:x val="0.15693828667129717"/>
          <c:y val="3.6586532578905047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9566637103926464E-2"/>
          <c:y val="0.15549962411182888"/>
          <c:w val="0.86778731528086528"/>
          <c:h val="0.66191285117138132"/>
        </c:manualLayout>
      </c:layout>
      <c:barChart>
        <c:barDir val="col"/>
        <c:grouping val="stacked"/>
        <c:varyColors val="0"/>
        <c:ser>
          <c:idx val="0"/>
          <c:order val="0"/>
          <c:tx>
            <c:strRef>
              <c:f>'Sammanställning frågor'!$AD$5</c:f>
              <c:strCache>
                <c:ptCount val="1"/>
                <c:pt idx="0">
                  <c:v>Ja</c:v>
                </c:pt>
              </c:strCache>
            </c:strRef>
          </c:tx>
          <c:spPr>
            <a:solidFill>
              <a:srgbClr val="47BA7B"/>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B6-417C-9E83-409A28942590}"/>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BB6-417C-9E83-409A28942590}"/>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B6-417C-9E83-409A289425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BB6-417C-9E83-409A28942590}"/>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BB6-417C-9E83-409A28942590}"/>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BB6-417C-9E83-409A289425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sv-S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'Sammanställning frågor'!$AC$6:$AC$11</c:f>
              <c:strCache>
                <c:ptCount val="6"/>
                <c:pt idx="0">
                  <c:v>Sjuksköterska</c:v>
                </c:pt>
                <c:pt idx="1">
                  <c:v>Fysioterapeut</c:v>
                </c:pt>
                <c:pt idx="2">
                  <c:v>Läkare</c:v>
                </c:pt>
                <c:pt idx="3">
                  <c:v>Kurator</c:v>
                </c:pt>
                <c:pt idx="4">
                  <c:v>Psykolog</c:v>
                </c:pt>
                <c:pt idx="5">
                  <c:v>Dietist</c:v>
                </c:pt>
              </c:strCache>
            </c:strRef>
          </c:cat>
          <c:val>
            <c:numRef>
              <c:f>'Sammanställning frågor'!$AD$6:$AD$11</c:f>
              <c:numCache>
                <c:formatCode>0%</c:formatCode>
                <c:ptCount val="6"/>
                <c:pt idx="0">
                  <c:v>1</c:v>
                </c:pt>
                <c:pt idx="1">
                  <c:v>0.96153846153846156</c:v>
                </c:pt>
                <c:pt idx="2">
                  <c:v>0.97435897435897434</c:v>
                </c:pt>
                <c:pt idx="3">
                  <c:v>0.82051282051282048</c:v>
                </c:pt>
                <c:pt idx="4">
                  <c:v>9.0909090909090912E-2</c:v>
                </c:pt>
                <c:pt idx="5">
                  <c:v>0.5641025641025641</c:v>
                </c:pt>
              </c:numCache>
            </c:numRef>
          </c:val>
          <c:extLst>
            <c:ext xmlns:c16="http://schemas.microsoft.com/office/drawing/2014/chart" uri="{C3380CC4-5D6E-409C-BE32-E72D297353CC}">
              <c16:uniqueId val="{00000000-0FED-4BD3-8778-0D821B271D0F}"/>
            </c:ext>
          </c:extLst>
        </c:ser>
        <c:ser>
          <c:idx val="1"/>
          <c:order val="1"/>
          <c:tx>
            <c:strRef>
              <c:f>'Sammanställning frågor'!$AE$5</c:f>
              <c:strCache>
                <c:ptCount val="1"/>
                <c:pt idx="0">
                  <c:v>Delvis</c:v>
                </c:pt>
              </c:strCache>
            </c:strRef>
          </c:tx>
          <c:spPr>
            <a:solidFill>
              <a:srgbClr val="E19807"/>
            </a:solidFill>
            <a:ln>
              <a:noFill/>
            </a:ln>
            <a:effectLst/>
          </c:spPr>
          <c:invertIfNegative val="0"/>
          <c:cat>
            <c:strRef>
              <c:f>'Sammanställning frågor'!$AC$6:$AC$11</c:f>
              <c:strCache>
                <c:ptCount val="6"/>
                <c:pt idx="0">
                  <c:v>Sjuksköterska</c:v>
                </c:pt>
                <c:pt idx="1">
                  <c:v>Fysioterapeut</c:v>
                </c:pt>
                <c:pt idx="2">
                  <c:v>Läkare</c:v>
                </c:pt>
                <c:pt idx="3">
                  <c:v>Kurator</c:v>
                </c:pt>
                <c:pt idx="4">
                  <c:v>Psykolog</c:v>
                </c:pt>
                <c:pt idx="5">
                  <c:v>Dietist</c:v>
                </c:pt>
              </c:strCache>
            </c:strRef>
          </c:cat>
          <c:val>
            <c:numRef>
              <c:f>'Sammanställning frågor'!$AE$6:$AE$11</c:f>
              <c:numCache>
                <c:formatCode>0%</c:formatCode>
                <c:ptCount val="6"/>
                <c:pt idx="0">
                  <c:v>0</c:v>
                </c:pt>
                <c:pt idx="1">
                  <c:v>2.564102564102564E-2</c:v>
                </c:pt>
                <c:pt idx="2">
                  <c:v>1.282051282051282E-2</c:v>
                </c:pt>
                <c:pt idx="3">
                  <c:v>0.11538461538461539</c:v>
                </c:pt>
                <c:pt idx="4">
                  <c:v>3.896103896103896E-2</c:v>
                </c:pt>
                <c:pt idx="5">
                  <c:v>0.19230769230769232</c:v>
                </c:pt>
              </c:numCache>
            </c:numRef>
          </c:val>
          <c:extLst>
            <c:ext xmlns:c16="http://schemas.microsoft.com/office/drawing/2014/chart" uri="{C3380CC4-5D6E-409C-BE32-E72D297353CC}">
              <c16:uniqueId val="{00000001-0FED-4BD3-8778-0D821B271D0F}"/>
            </c:ext>
          </c:extLst>
        </c:ser>
        <c:ser>
          <c:idx val="2"/>
          <c:order val="2"/>
          <c:tx>
            <c:strRef>
              <c:f>'Sammanställning frågor'!$AF$5</c:f>
              <c:strCache>
                <c:ptCount val="1"/>
                <c:pt idx="0">
                  <c:v>Nej</c:v>
                </c:pt>
              </c:strCache>
            </c:strRef>
          </c:tx>
          <c:spPr>
            <a:solidFill>
              <a:srgbClr val="DC3545"/>
            </a:solidFill>
            <a:ln>
              <a:noFill/>
            </a:ln>
            <a:effectLst/>
          </c:spPr>
          <c:invertIfNegative val="0"/>
          <c:cat>
            <c:strRef>
              <c:f>'Sammanställning frågor'!$AC$6:$AC$11</c:f>
              <c:strCache>
                <c:ptCount val="6"/>
                <c:pt idx="0">
                  <c:v>Sjuksköterska</c:v>
                </c:pt>
                <c:pt idx="1">
                  <c:v>Fysioterapeut</c:v>
                </c:pt>
                <c:pt idx="2">
                  <c:v>Läkare</c:v>
                </c:pt>
                <c:pt idx="3">
                  <c:v>Kurator</c:v>
                </c:pt>
                <c:pt idx="4">
                  <c:v>Psykolog</c:v>
                </c:pt>
                <c:pt idx="5">
                  <c:v>Dietist</c:v>
                </c:pt>
              </c:strCache>
            </c:strRef>
          </c:cat>
          <c:val>
            <c:numRef>
              <c:f>'Sammanställning frågor'!$AF$6:$AF$11</c:f>
              <c:numCache>
                <c:formatCode>0%</c:formatCode>
                <c:ptCount val="6"/>
                <c:pt idx="0">
                  <c:v>0</c:v>
                </c:pt>
                <c:pt idx="1">
                  <c:v>1.282051282051282E-2</c:v>
                </c:pt>
                <c:pt idx="2">
                  <c:v>1.282051282051282E-2</c:v>
                </c:pt>
                <c:pt idx="3">
                  <c:v>6.4102564102564097E-2</c:v>
                </c:pt>
                <c:pt idx="4">
                  <c:v>0.87012987012987009</c:v>
                </c:pt>
                <c:pt idx="5">
                  <c:v>0.24358974358974358</c:v>
                </c:pt>
              </c:numCache>
            </c:numRef>
          </c:val>
          <c:extLst>
            <c:ext xmlns:c16="http://schemas.microsoft.com/office/drawing/2014/chart" uri="{C3380CC4-5D6E-409C-BE32-E72D297353CC}">
              <c16:uniqueId val="{00000002-0FED-4BD3-8778-0D821B271D0F}"/>
            </c:ext>
          </c:extLst>
        </c:ser>
        <c:ser>
          <c:idx val="3"/>
          <c:order val="3"/>
          <c:tx>
            <c:strRef>
              <c:f>'Sammanställning frågor'!$AG$5</c:f>
              <c:strCache>
                <c:ptCount val="1"/>
                <c:pt idx="0">
                  <c:v>Okänt</c:v>
                </c:pt>
              </c:strCache>
            </c:strRef>
          </c:tx>
          <c:spPr>
            <a:solidFill>
              <a:schemeClr val="bg1">
                <a:lumMod val="65000"/>
              </a:schemeClr>
            </a:solidFill>
            <a:ln>
              <a:noFill/>
            </a:ln>
            <a:effectLst/>
          </c:spPr>
          <c:invertIfNegative val="0"/>
          <c:cat>
            <c:strRef>
              <c:f>'Sammanställning frågor'!$AC$6:$AC$11</c:f>
              <c:strCache>
                <c:ptCount val="6"/>
                <c:pt idx="0">
                  <c:v>Sjuksköterska</c:v>
                </c:pt>
                <c:pt idx="1">
                  <c:v>Fysioterapeut</c:v>
                </c:pt>
                <c:pt idx="2">
                  <c:v>Läkare</c:v>
                </c:pt>
                <c:pt idx="3">
                  <c:v>Kurator</c:v>
                </c:pt>
                <c:pt idx="4">
                  <c:v>Psykolog</c:v>
                </c:pt>
                <c:pt idx="5">
                  <c:v>Dietist</c:v>
                </c:pt>
              </c:strCache>
            </c:strRef>
          </c:cat>
          <c:val>
            <c:numRef>
              <c:f>'Sammanställning frågor'!$AG$6:$AG$11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0FED-4BD3-8778-0D821B271D0F}"/>
            </c:ext>
          </c:extLst>
        </c:ser>
        <c:dLbls>
          <c:showLegendKey val="0"/>
          <c:showVal val="0"/>
          <c:showCatName val="0"/>
          <c:showSerName val="0"/>
          <c:showPercent val="0"/>
          <c:showBubbleSize val="0"/>
        </c:dLbls>
        <c:gapWidth val="150"/>
        <c:overlap val="100"/>
        <c:axId val="802668111"/>
        <c:axId val="840527903"/>
      </c:barChart>
      <c:catAx>
        <c:axId val="802668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40527903"/>
        <c:crosses val="autoZero"/>
        <c:auto val="1"/>
        <c:lblAlgn val="ctr"/>
        <c:lblOffset val="100"/>
        <c:noMultiLvlLbl val="0"/>
      </c:catAx>
      <c:valAx>
        <c:axId val="84052790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02668111"/>
        <c:crosses val="autoZero"/>
        <c:crossBetween val="between"/>
      </c:valAx>
      <c:spPr>
        <a:solidFill>
          <a:schemeClr val="bg1">
            <a:lumMod val="9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16</xdr:col>
      <xdr:colOff>85829</xdr:colOff>
      <xdr:row>1</xdr:row>
      <xdr:rowOff>158513</xdr:rowOff>
    </xdr:from>
    <xdr:to>
      <xdr:col>29</xdr:col>
      <xdr:colOff>169334</xdr:colOff>
      <xdr:row>3</xdr:row>
      <xdr:rowOff>102659</xdr:rowOff>
    </xdr:to>
    <xdr:sp macro="" textlink="">
      <xdr:nvSpPr>
        <xdr:cNvPr id="2" name="TextBox 1">
          <a:extLst>
            <a:ext uri="{FF2B5EF4-FFF2-40B4-BE49-F238E27FC236}">
              <a16:creationId xmlns:a16="http://schemas.microsoft.com/office/drawing/2014/main" id="{EB51F453-A780-54F2-0209-BF29E93DD092}"/>
            </a:ext>
          </a:extLst>
        </xdr:cNvPr>
        <xdr:cNvSpPr txBox="1"/>
      </xdr:nvSpPr>
      <xdr:spPr>
        <a:xfrm>
          <a:off x="8446662" y="476013"/>
          <a:ext cx="5036505" cy="483896"/>
        </a:xfrm>
        <a:prstGeom prst="rect">
          <a:avLst/>
        </a:prstGeom>
        <a:solidFill>
          <a:schemeClr val="bg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0" i="0">
              <a:solidFill>
                <a:schemeClr val="dk1"/>
              </a:solidFill>
              <a:effectLst/>
              <a:latin typeface="+mn-lt"/>
              <a:ea typeface="+mn-ea"/>
              <a:cs typeface="+mn-cs"/>
            </a:rPr>
            <a:t>Här visas</a:t>
          </a:r>
          <a:r>
            <a:rPr lang="sv-SE" sz="1200" b="1" i="0">
              <a:solidFill>
                <a:schemeClr val="dk1"/>
              </a:solidFill>
              <a:effectLst/>
              <a:latin typeface="+mn-lt"/>
              <a:ea typeface="+mn-ea"/>
              <a:cs typeface="+mn-cs"/>
            </a:rPr>
            <a:t> alla sjukhus</a:t>
          </a:r>
          <a:r>
            <a:rPr lang="sv-SE" sz="1200" b="0" i="0">
              <a:solidFill>
                <a:schemeClr val="dk1"/>
              </a:solidFill>
              <a:effectLst/>
              <a:latin typeface="+mn-lt"/>
              <a:ea typeface="+mn-ea"/>
              <a:cs typeface="+mn-cs"/>
            </a:rPr>
            <a:t>.</a:t>
          </a:r>
          <a:r>
            <a:rPr lang="sv-SE" sz="1200" b="0" i="0" baseline="0">
              <a:solidFill>
                <a:schemeClr val="dk1"/>
              </a:solidFill>
              <a:effectLst/>
              <a:latin typeface="+mn-lt"/>
              <a:ea typeface="+mn-ea"/>
              <a:cs typeface="+mn-cs"/>
            </a:rPr>
            <a:t> </a:t>
          </a:r>
          <a:r>
            <a:rPr lang="sv-SE" sz="1200" b="0" i="0">
              <a:solidFill>
                <a:schemeClr val="dk1"/>
              </a:solidFill>
              <a:effectLst/>
              <a:latin typeface="+mn-lt"/>
              <a:ea typeface="+mn-ea"/>
              <a:cs typeface="+mn-cs"/>
            </a:rPr>
            <a:t>I de följande flikerna är enheterna grupperade i tertiler baserat på storlek: </a:t>
          </a:r>
          <a:r>
            <a:rPr lang="sv-SE" sz="1200" b="1" i="0">
              <a:solidFill>
                <a:schemeClr val="dk1"/>
              </a:solidFill>
              <a:effectLst/>
              <a:latin typeface="+mn-lt"/>
              <a:ea typeface="+mn-ea"/>
              <a:cs typeface="+mn-cs"/>
            </a:rPr>
            <a:t>Små sjukhus, Mellanstora sjukus, Stora sjukhus</a:t>
          </a:r>
          <a:r>
            <a:rPr lang="sv-SE" sz="1200" b="0" i="0">
              <a:solidFill>
                <a:schemeClr val="dk1"/>
              </a:solidFill>
              <a:effectLst/>
              <a:latin typeface="+mn-lt"/>
              <a:ea typeface="+mn-ea"/>
              <a:cs typeface="+mn-cs"/>
            </a:rPr>
            <a:t>. </a:t>
          </a:r>
          <a:endParaRPr lang="sv-SE"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246062</xdr:colOff>
      <xdr:row>4</xdr:row>
      <xdr:rowOff>225715</xdr:rowOff>
    </xdr:from>
    <xdr:to>
      <xdr:col>11</xdr:col>
      <xdr:colOff>9525</xdr:colOff>
      <xdr:row>31</xdr:row>
      <xdr:rowOff>0</xdr:rowOff>
    </xdr:to>
    <xdr:graphicFrame macro="">
      <xdr:nvGraphicFramePr>
        <xdr:cNvPr id="2" name="Chart 1">
          <a:extLst>
            <a:ext uri="{FF2B5EF4-FFF2-40B4-BE49-F238E27FC236}">
              <a16:creationId xmlns:a16="http://schemas.microsoft.com/office/drawing/2014/main" id="{BBC9E549-0BF8-2685-B6E9-63F059C1BD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41274</xdr:colOff>
      <xdr:row>1</xdr:row>
      <xdr:rowOff>9525</xdr:rowOff>
    </xdr:from>
    <xdr:to>
      <xdr:col>11</xdr:col>
      <xdr:colOff>368300</xdr:colOff>
      <xdr:row>3</xdr:row>
      <xdr:rowOff>257175</xdr:rowOff>
    </xdr:to>
    <xdr:sp macro="" textlink="">
      <xdr:nvSpPr>
        <xdr:cNvPr id="3" name="TextBox 2">
          <a:extLst>
            <a:ext uri="{FF2B5EF4-FFF2-40B4-BE49-F238E27FC236}">
              <a16:creationId xmlns:a16="http://schemas.microsoft.com/office/drawing/2014/main" id="{EF4AA6F7-2777-EE09-3814-BEF5B577B94A}"/>
            </a:ext>
          </a:extLst>
        </xdr:cNvPr>
        <xdr:cNvSpPr txBox="1"/>
      </xdr:nvSpPr>
      <xdr:spPr>
        <a:xfrm>
          <a:off x="1260474" y="314325"/>
          <a:ext cx="5813426" cy="85725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i="0">
              <a:solidFill>
                <a:schemeClr val="dk1"/>
              </a:solidFill>
              <a:effectLst/>
              <a:latin typeface="+mn-lt"/>
              <a:ea typeface="+mn-ea"/>
              <a:cs typeface="+mn-cs"/>
            </a:rPr>
            <a:t>Följsamhets-SCORE</a:t>
          </a:r>
          <a:r>
            <a:rPr lang="sv-SE" sz="1200" b="0" i="0">
              <a:solidFill>
                <a:schemeClr val="dk1"/>
              </a:solidFill>
              <a:effectLst/>
              <a:latin typeface="+mn-lt"/>
              <a:ea typeface="+mn-ea"/>
              <a:cs typeface="+mn-cs"/>
            </a:rPr>
            <a:t> sammanfattar följsamhet till NAG riktlinjer för sekundärprevention</a:t>
          </a:r>
          <a:r>
            <a:rPr lang="sv-SE" sz="1200" b="0" i="0" baseline="0">
              <a:solidFill>
                <a:schemeClr val="dk1"/>
              </a:solidFill>
              <a:effectLst/>
              <a:latin typeface="+mn-lt"/>
              <a:ea typeface="+mn-ea"/>
              <a:cs typeface="+mn-cs"/>
            </a:rPr>
            <a:t> </a:t>
          </a:r>
          <a:r>
            <a:rPr lang="sv-SE" sz="1200" b="0" i="0">
              <a:solidFill>
                <a:schemeClr val="dk1"/>
              </a:solidFill>
              <a:effectLst/>
              <a:latin typeface="+mn-lt"/>
              <a:ea typeface="+mn-ea"/>
              <a:cs typeface="+mn-cs"/>
            </a:rPr>
            <a:t>baserat på svaren på struktur-</a:t>
          </a:r>
          <a:r>
            <a:rPr lang="sv-SE" sz="1200" b="0" i="0" baseline="0">
              <a:solidFill>
                <a:schemeClr val="dk1"/>
              </a:solidFill>
              <a:effectLst/>
              <a:latin typeface="+mn-lt"/>
              <a:ea typeface="+mn-ea"/>
              <a:cs typeface="+mn-cs"/>
            </a:rPr>
            <a:t> och </a:t>
          </a:r>
          <a:r>
            <a:rPr lang="sv-SE" sz="1200" b="0" i="0">
              <a:solidFill>
                <a:schemeClr val="dk1"/>
              </a:solidFill>
              <a:effectLst/>
              <a:latin typeface="+mn-lt"/>
              <a:ea typeface="+mn-ea"/>
              <a:cs typeface="+mn-cs"/>
            </a:rPr>
            <a:t>processvariablerna. Observera att detta sammanvägda score får tolkas med försiktighet då det finns många fler variabler som kännetecknar en välfungerande verksamhet. Maximalt score är 25.5</a:t>
          </a:r>
          <a:r>
            <a:rPr lang="sv-SE" sz="1200" b="0" i="0" baseline="0">
              <a:solidFill>
                <a:schemeClr val="dk1"/>
              </a:solidFill>
              <a:effectLst/>
              <a:latin typeface="+mn-lt"/>
              <a:ea typeface="+mn-ea"/>
              <a:cs typeface="+mn-cs"/>
            </a:rPr>
            <a:t> poäng. </a:t>
          </a:r>
          <a:endParaRPr lang="sv-SE"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190848</xdr:colOff>
      <xdr:row>0</xdr:row>
      <xdr:rowOff>301923</xdr:rowOff>
    </xdr:from>
    <xdr:to>
      <xdr:col>9</xdr:col>
      <xdr:colOff>390873</xdr:colOff>
      <xdr:row>25</xdr:row>
      <xdr:rowOff>281285</xdr:rowOff>
    </xdr:to>
    <xdr:graphicFrame macro="">
      <xdr:nvGraphicFramePr>
        <xdr:cNvPr id="5" name="Chart 4">
          <a:extLst>
            <a:ext uri="{FF2B5EF4-FFF2-40B4-BE49-F238E27FC236}">
              <a16:creationId xmlns:a16="http://schemas.microsoft.com/office/drawing/2014/main" id="{B052691D-31B0-1DBD-5BBA-A9C795B97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10781</xdr:colOff>
      <xdr:row>4</xdr:row>
      <xdr:rowOff>331630</xdr:rowOff>
    </xdr:from>
    <xdr:to>
      <xdr:col>21</xdr:col>
      <xdr:colOff>272144</xdr:colOff>
      <xdr:row>17</xdr:row>
      <xdr:rowOff>169705</xdr:rowOff>
    </xdr:to>
    <xdr:graphicFrame macro="">
      <xdr:nvGraphicFramePr>
        <xdr:cNvPr id="6" name="Chart 5">
          <a:extLst>
            <a:ext uri="{FF2B5EF4-FFF2-40B4-BE49-F238E27FC236}">
              <a16:creationId xmlns:a16="http://schemas.microsoft.com/office/drawing/2014/main" id="{F8BB7F5C-70CB-11B4-B716-20A9905144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484238</xdr:colOff>
      <xdr:row>1</xdr:row>
      <xdr:rowOff>148628</xdr:rowOff>
    </xdr:from>
    <xdr:to>
      <xdr:col>16</xdr:col>
      <xdr:colOff>598505</xdr:colOff>
      <xdr:row>3</xdr:row>
      <xdr:rowOff>197932</xdr:rowOff>
    </xdr:to>
    <xdr:sp macro="" textlink="">
      <xdr:nvSpPr>
        <xdr:cNvPr id="2" name="TextBox 1">
          <a:extLst>
            <a:ext uri="{FF2B5EF4-FFF2-40B4-BE49-F238E27FC236}">
              <a16:creationId xmlns:a16="http://schemas.microsoft.com/office/drawing/2014/main" id="{21FE1F7C-7143-778E-9EA8-A31895A305B7}"/>
            </a:ext>
          </a:extLst>
        </xdr:cNvPr>
        <xdr:cNvSpPr txBox="1"/>
      </xdr:nvSpPr>
      <xdr:spPr>
        <a:xfrm>
          <a:off x="12113112" y="483573"/>
          <a:ext cx="3756794" cy="719194"/>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0" i="0">
              <a:solidFill>
                <a:schemeClr val="dk1"/>
              </a:solidFill>
              <a:effectLst/>
              <a:latin typeface="+mn-lt"/>
              <a:ea typeface="+mn-ea"/>
              <a:cs typeface="+mn-cs"/>
            </a:rPr>
            <a:t>Här</a:t>
          </a:r>
          <a:r>
            <a:rPr lang="sv-SE" sz="1200" b="0" i="0" baseline="0">
              <a:solidFill>
                <a:schemeClr val="dk1"/>
              </a:solidFill>
              <a:effectLst/>
              <a:latin typeface="+mn-lt"/>
              <a:ea typeface="+mn-ea"/>
              <a:cs typeface="+mn-cs"/>
            </a:rPr>
            <a:t> visas </a:t>
          </a:r>
          <a:r>
            <a:rPr lang="sv-SE" sz="1200" b="1" i="0" baseline="0">
              <a:solidFill>
                <a:schemeClr val="dk1"/>
              </a:solidFill>
              <a:effectLst/>
              <a:latin typeface="+mn-lt"/>
              <a:ea typeface="+mn-ea"/>
              <a:cs typeface="+mn-cs"/>
            </a:rPr>
            <a:t>s</a:t>
          </a:r>
          <a:r>
            <a:rPr lang="sv-SE" sz="1200" b="1" i="0">
              <a:solidFill>
                <a:schemeClr val="dk1"/>
              </a:solidFill>
              <a:effectLst/>
              <a:latin typeface="+mn-lt"/>
              <a:ea typeface="+mn-ea"/>
              <a:cs typeface="+mn-cs"/>
            </a:rPr>
            <a:t>ammanställda svar </a:t>
          </a:r>
          <a:r>
            <a:rPr lang="sv-SE" sz="1200" b="0" i="0">
              <a:solidFill>
                <a:schemeClr val="dk1"/>
              </a:solidFill>
              <a:effectLst/>
              <a:latin typeface="+mn-lt"/>
              <a:ea typeface="+mn-ea"/>
              <a:cs typeface="+mn-cs"/>
            </a:rPr>
            <a:t>på enskilda frågor,</a:t>
          </a:r>
          <a:r>
            <a:rPr lang="sv-SE" sz="1200" b="0" i="0" baseline="0">
              <a:solidFill>
                <a:schemeClr val="dk1"/>
              </a:solidFill>
              <a:effectLst/>
              <a:latin typeface="+mn-lt"/>
              <a:ea typeface="+mn-ea"/>
              <a:cs typeface="+mn-cs"/>
            </a:rPr>
            <a:t> där </a:t>
          </a:r>
          <a:r>
            <a:rPr lang="sv-SE" sz="1200" b="0" i="0">
              <a:solidFill>
                <a:schemeClr val="dk1"/>
              </a:solidFill>
              <a:effectLst/>
              <a:latin typeface="+mn-lt"/>
              <a:ea typeface="+mn-ea"/>
              <a:cs typeface="+mn-cs"/>
            </a:rPr>
            <a:t>man kan se hur svaren fördelar sig över landet och var de största förbättringspotentialerna nationellt ligger. </a:t>
          </a:r>
          <a:endParaRPr lang="sv-SE" sz="1200"/>
        </a:p>
      </xdr:txBody>
    </xdr:sp>
    <xdr:clientData/>
  </xdr:twoCellAnchor>
</xdr:wsDr>
</file>

<file path=xl/persons/person.xml><?xml version="1.0" encoding="utf-8"?>
<personList xmlns="http://schemas.microsoft.com/office/spreadsheetml/2018/threadedcomments" xmlns:x="http://schemas.openxmlformats.org/spreadsheetml/2006/main">
  <person displayName="Margret Leosdottir" id="{1913DA81-C6AF-4737-B865-41B8A412D411}" userId="" providerId=""/>
  <person displayName="Margrét Leósdóttir" id="{E2450419-25B9-4D1A-8C59-78688AB7617D}" userId="S::medf-mle@lu.se::d3b58a94-140f-47b1-9af8-46824cbf357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11-14T12:47:14.10" personId="{E2450419-25B9-4D1A-8C59-78688AB7617D}" id="{381E9280-2F61-47D4-BEB5-D2EAE0DD4980}">
    <text>Följande professioner ingår i vårt hjärtrehabilteringsteam: sjuksköterska</text>
  </threadedComment>
  <threadedComment ref="C1" dT="2023-11-14T12:47:28.32" personId="{E2450419-25B9-4D1A-8C59-78688AB7617D}" id="{D0CE19A0-C844-4531-AA52-03B9179E400D}">
    <text>Följande professioner ingår i vårt hjärtrehabilteringsteam: fysioterapeut</text>
  </threadedComment>
  <threadedComment ref="D1" dT="2023-11-14T12:47:38.71" personId="{E2450419-25B9-4D1A-8C59-78688AB7617D}" id="{7AECC8FA-3DB4-4B34-A2CC-E3FD156E5322}">
    <text>Följande professioner ingår i vårt hjärtrehabilteringsteam: läkare</text>
  </threadedComment>
  <threadedComment ref="E1" dT="2023-11-14T12:47:47.75" personId="{E2450419-25B9-4D1A-8C59-78688AB7617D}" id="{63CF4C41-6989-407B-BFE8-545C480EBE11}">
    <text>Följande professioner ingår i vårt hjärtrehabilteringsteam: kurator</text>
  </threadedComment>
  <threadedComment ref="F1" dT="2023-11-14T12:47:56.55" personId="{E2450419-25B9-4D1A-8C59-78688AB7617D}" id="{CAA1D8FD-26DC-4AF0-B6A6-B335F6EA9D38}">
    <text>Följande professioner ingår i vårt hjärtrehabilteringsteam: psykolog</text>
  </threadedComment>
  <threadedComment ref="G1" dT="2023-11-14T12:48:06.47" personId="{E2450419-25B9-4D1A-8C59-78688AB7617D}" id="{518BFA7A-919D-4D5E-A2CD-AEACD0CFDA42}">
    <text>Följande professioner ingår i vårt hjärtrehabilteringsteam: dietist</text>
  </threadedComment>
  <threadedComment ref="H1" dT="2023-11-14T12:48:14.38" personId="{E2450419-25B9-4D1A-8C59-78688AB7617D}" id="{0FB15D3B-8BFF-441E-A96F-691C45894C8D}">
    <text>Hjärtrehabiliteringsenheten har en medicinskt ansvarig läkare.</text>
  </threadedComment>
  <threadedComment ref="I1" dT="2023-11-14T12:48:24.29" personId="{E2450419-25B9-4D1A-8C59-78688AB7617D}" id="{C374AEE1-B6FC-4599-919E-93C211CDC2F9}">
    <text xml:space="preserve">Hjärtrehabiliteringsenhetens sjuksköterskor har individuell delegering att justera doseringen/föreslå ändring av lipidsänkande läkemedel. </text>
  </threadedComment>
  <threadedComment ref="J1" dT="2023-11-14T12:48:31.83" personId="{E2450419-25B9-4D1A-8C59-78688AB7617D}" id="{9BB2441D-559A-4167-9A63-F849B5D1C0F7}">
    <text>Hjärtrehabiliteringsenhetens sjuksköterskor har individuell delegering att justera doseringen/föreslå ändring av läkemedel mot högt blodtryck.</text>
  </threadedComment>
  <threadedComment ref="K1" dT="2023-11-14T13:02:48.43" personId="{E2450419-25B9-4D1A-8C59-78688AB7617D}" id="{D60B34EB-C22B-4D72-B871-03C802B21827}">
    <text>Personal som arbetar i hjärtrehabilteringsteamet har utbildning i samtalsmetodik.</text>
  </threadedComment>
  <threadedComment ref="L1" dT="2023-11-14T13:03:05.19" personId="{E2450419-25B9-4D1A-8C59-78688AB7617D}" id="{8A1ECCDB-F331-4AE9-AB80-B0BCB695D037}">
    <text>Minst en i teamet har utbildning i tobaksavvänjning.</text>
  </threadedComment>
  <threadedComment ref="M1" dT="2023-11-14T13:03:25.38" personId="{E2450419-25B9-4D1A-8C59-78688AB7617D}" id="{B90826C8-8271-40F8-922F-30994100E298}">
    <text>Vi har regelbundna ronder i teamet, där enskilda patientärenden diskuteras.</text>
  </threadedComment>
  <threadedComment ref="N1" dT="2023-11-14T13:27:28.12" personId="{E2450419-25B9-4D1A-8C59-78688AB7617D}" id="{D036B990-057A-4AF3-BFDE-2902835A263D}">
    <text>Vi har regelbundna möten i teamet, för att till exempel diskutera arbetsfördelning, behandlingskvalitet och förbättringsarbete samt för att stärka samarbetet i teamet.</text>
  </threadedComment>
  <threadedComment ref="O1" dT="2023-11-14T13:27:36.73" personId="{E2450419-25B9-4D1A-8C59-78688AB7617D}" id="{01963E49-AA31-4864-BDBF-807081AFAE68}">
    <text>Vi följer kontinuerligt våra SEPHIA-resultat och använder dessa för utveckling av verksamheten och kvalitetsförbättrande åtgärder.</text>
  </threadedComment>
  <threadedComment ref="P1" dT="2023-11-14T13:27:45.65" personId="{E2450419-25B9-4D1A-8C59-78688AB7617D}" id="{D322B167-62F4-40EB-A66C-C9A3C8A63426}">
    <text>Identifierade och förändringsbara riskfaktorer följs upp.</text>
  </threadedComment>
  <threadedComment ref="Q1" dT="2023-11-14T13:27:56.54" personId="{E2450419-25B9-4D1A-8C59-78688AB7617D}" id="{000901C1-8042-48E9-9AAC-EBA9DA5366E0}">
    <text>Följsamhet till och effekt av läkemedelsbehandling följs upp.</text>
  </threadedComment>
  <threadedComment ref="R1" dT="2023-11-14T13:28:05.20" personId="{E2450419-25B9-4D1A-8C59-78688AB7617D}" id="{13E41139-6858-4823-AFEB-B4374F8E2548}">
    <text>Vi eftersträvar att patienten träffar samma vårdgivare under uppföljningstiden.</text>
  </threadedComment>
  <threadedComment ref="S1" dT="2023-11-14T13:28:16.99" personId="{E2450419-25B9-4D1A-8C59-78688AB7617D}" id="{9D205032-E695-413E-8A97-79ED4CE25736}">
    <text>Vi erbjuder patientens närstående att delta vid besök på hjärtrehabiliteringsenheten.</text>
  </threadedComment>
  <threadedComment ref="T1" dT="2023-11-14T13:28:31.45" personId="{E2450419-25B9-4D1A-8C59-78688AB7617D}" id="{422B2031-5698-4D5A-B9EC-DACCE48DE344}">
    <text>För patienter som inte pratar svenska erbjuds auktoriserad tolk.</text>
  </threadedComment>
  <threadedComment ref="U1" dT="2023-11-14T13:28:40.28" personId="{E2450419-25B9-4D1A-8C59-78688AB7617D}" id="{A79332EE-B087-42FF-BF07-845CA89A08ED}">
    <text>Nikotinersättningsmedel erbjuds till rökande patienter.</text>
  </threadedComment>
  <threadedComment ref="V1" dT="2023-11-14T13:28:48.42" personId="{E2450419-25B9-4D1A-8C59-78688AB7617D}" id="{B90FEC56-0A5C-4ADA-AFB6-5C3B1E96EC2B}">
    <text>Behandling med bupropion, cytisin eller vareniklin erbjuds till rökande patienter.</text>
  </threadedComment>
  <threadedComment ref="W1" dT="2023-11-14T13:28:57.11" personId="{E2450419-25B9-4D1A-8C59-78688AB7617D}" id="{5A647D1D-F01B-490F-A985-F2DE46D74DAC}">
    <text>Kartläggning av alkoholvanor ingår i det sekundärpreventiva arbetet.</text>
  </threadedComment>
  <threadedComment ref="X1" dT="2023-11-14T13:29:05.37" personId="{E2450419-25B9-4D1A-8C59-78688AB7617D}" id="{7C018D86-7E88-43AC-BD7F-A873B715E1E9}">
    <text>Vi erbjuder minst tre månaders fysiskt träningsprogram inom hjärtrehabiliteringen.</text>
  </threadedComment>
  <threadedComment ref="Y1" dT="2023-11-14T13:29:18.35" personId="{E2450419-25B9-4D1A-8C59-78688AB7617D}" id="{8DC1F816-A5AB-40B0-B07E-7B60BE02CE44}">
    <text>För patienter med högt viloblodtryck på mottagningen följs det upp med hemblodtryck och/eller 24-timmars blodtryck.</text>
  </threadedComment>
  <threadedComment ref="Z1" dT="2023-11-14T13:29:26.79" personId="{E2450419-25B9-4D1A-8C59-78688AB7617D}" id="{F79ACCD4-96EA-4B35-BC90-A199BBCAD945}">
    <text>Fasteblodsocker och HbA1c mäts under uppföljningen, även hos patienter utan diabetes.</text>
  </threadedComment>
  <threadedComment ref="AA1" dT="2023-11-14T13:29:38.94" personId="{E2450419-25B9-4D1A-8C59-78688AB7617D}" id="{4733A0DC-56F7-46E7-9DCD-47DB39D2B005}">
    <text>Vid inkonklusiva värden för fasteblodsocker och HbA1c utförs oralt glukostoleranstest (OGTT).</text>
  </threadedComment>
  <threadedComment ref="AB1" dT="2023-11-14T13:29:46.88" personId="{E2450419-25B9-4D1A-8C59-78688AB7617D}" id="{E21F5224-FF2D-49EA-BA2D-C11E908CC233}">
    <text>Våra kardiologer initierar och optimerar rekommenderad behandling vid typ-2 diabetes.</text>
  </threadedComment>
  <threadedComment ref="AC1" dT="2023-11-14T13:29:57.96" personId="{E2450419-25B9-4D1A-8C59-78688AB7617D}" id="{36A7F523-254E-46A3-AEC0-988A4D1802DD}">
    <text>Vi frågar om och erbjuder behandling vid psykisk ohälsa, stress på arbetet, i hemmet och i relationer.</text>
  </threadedComment>
  <threadedComment ref="AD1" dT="2023-11-14T13:30:07.27" personId="{E2450419-25B9-4D1A-8C59-78688AB7617D}" id="{A5250E5A-1436-4B8D-91D4-41D76E4F4F24}">
    <text xml:space="preserve">Vi frågar om och erbjuder stöd i frågor som rör sysselsättning/sjukskrivning och ekonomi. </text>
  </threadedComment>
  <threadedComment ref="AE1" dT="2023-11-14T13:30:17.93" personId="{E2450419-25B9-4D1A-8C59-78688AB7617D}" id="{2015F338-CC4D-4F28-B8A9-03F01DBF62DC}">
    <text>Våra patienter erbjuds deltagande i interaktiv patientutbildning (till exempel Hjärtskola).</text>
  </threadedComment>
  <threadedComment ref="AF1" dT="2023-12-06T08:19:58.45" personId="{E2450419-25B9-4D1A-8C59-78688AB7617D}" id="{1F7A974B-9B07-4A94-BD06-3AA7A5288808}">
    <text>Följsamhets-SCORE sammanfattar följsamhet till NAG riktlinjer för sekundärprevention baserat på svaren på struktur- och processvariablerna. Observera att detta sammanvägda score får tolkas med försiktighet då det finns många fler variabler som kännetecknar en välfungerande verksamhet. </text>
  </threadedComment>
  <threadedComment ref="B5" dT="2023-11-14T12:47:14.10" personId="{E2450419-25B9-4D1A-8C59-78688AB7617D}" id="{B651717C-B461-4E66-873F-03D0EE69DE8E}">
    <text>Följande professioner ingår i vårt hjärtrehabilteringsteam: sjuksköterska</text>
  </threadedComment>
  <threadedComment ref="C5" dT="2023-11-14T12:47:28.32" personId="{E2450419-25B9-4D1A-8C59-78688AB7617D}" id="{104B6B54-A064-4B93-8AE7-0DB13FB53D63}">
    <text>Följande professioner ingår i vårt hjärtrehabilteringsteam: fysioterapeut</text>
  </threadedComment>
  <threadedComment ref="D5" dT="2023-11-14T12:47:38.71" personId="{E2450419-25B9-4D1A-8C59-78688AB7617D}" id="{3DFD8F28-1994-4679-8D45-5B0F6C969313}">
    <text>Följande professioner ingår i vårt hjärtrehabilteringsteam: läkare</text>
  </threadedComment>
  <threadedComment ref="E5" dT="2023-11-14T12:47:47.75" personId="{E2450419-25B9-4D1A-8C59-78688AB7617D}" id="{7E0DD876-2519-4FDD-879E-1EAA777F67A5}">
    <text>Följande professioner ingår i vårt hjärtrehabilteringsteam: kurator</text>
  </threadedComment>
  <threadedComment ref="F5" dT="2023-11-14T12:47:56.55" personId="{E2450419-25B9-4D1A-8C59-78688AB7617D}" id="{16173CB4-8620-4188-9274-A2A1DFEB32E5}">
    <text>Följande professioner ingår i vårt hjärtrehabilteringsteam: psykolog</text>
  </threadedComment>
  <threadedComment ref="G5" dT="2023-11-14T12:48:06.47" personId="{E2450419-25B9-4D1A-8C59-78688AB7617D}" id="{A76A3378-16D9-4384-95BF-B037B19319A8}">
    <text>Följande professioner ingår i vårt hjärtrehabilteringsteam: dietist</text>
  </threadedComment>
  <threadedComment ref="H5" dT="2023-11-14T12:48:14.38" personId="{E2450419-25B9-4D1A-8C59-78688AB7617D}" id="{FA7B183F-3004-40AD-97E8-6DB9915F7A4C}">
    <text>Hjärtrehabiliteringsenheten har en medicinskt ansvarig läkare.</text>
  </threadedComment>
  <threadedComment ref="I5" dT="2023-11-14T12:48:24.29" personId="{E2450419-25B9-4D1A-8C59-78688AB7617D}" id="{F8015A67-B638-48AF-B565-1FD69CC20D6C}">
    <text xml:space="preserve">Hjärtrehabiliteringsenhetens sjuksköterskor har individuell delegering att justera doseringen/föreslå ändring av lipidsänkande läkemedel. </text>
  </threadedComment>
  <threadedComment ref="J5" dT="2023-11-14T12:48:31.83" personId="{E2450419-25B9-4D1A-8C59-78688AB7617D}" id="{BBA8CC2D-4A01-443D-A656-F153829B47D2}">
    <text>Hjärtrehabiliteringsenhetens sjuksköterskor har individuell delegering att justera doseringen/föreslå ändring av läkemedel mot högt blodtryck.</text>
  </threadedComment>
  <threadedComment ref="K5" dT="2023-11-14T13:02:48.43" personId="{E2450419-25B9-4D1A-8C59-78688AB7617D}" id="{F67C6B47-6806-4DA6-9731-79C80824A79D}">
    <text>Personal som arbetar i hjärtrehabilteringsteamet har utbildning i samtalsmetodik.</text>
  </threadedComment>
  <threadedComment ref="L5" dT="2023-11-14T13:03:05.19" personId="{E2450419-25B9-4D1A-8C59-78688AB7617D}" id="{176B5A48-C3B4-4726-855B-FB0B58849BB6}">
    <text>Minst en i teamet har utbildning i tobaksavvänjning.</text>
  </threadedComment>
  <threadedComment ref="M5" dT="2023-11-14T13:03:25.38" personId="{E2450419-25B9-4D1A-8C59-78688AB7617D}" id="{D31518E2-889D-409D-9580-D264E3B728F5}">
    <text>Vi har regelbundna ronder i teamet, där enskilda patientärenden diskuteras.</text>
  </threadedComment>
  <threadedComment ref="N5" dT="2023-11-14T13:27:28.12" personId="{E2450419-25B9-4D1A-8C59-78688AB7617D}" id="{EA06AB19-AA81-4B52-959E-ED9B84E6F2E7}">
    <text>Vi har regelbundna möten i teamet, för att till exempel diskutera arbetsfördelning, behandlingskvalitet och förbättringsarbete samt för att stärka samarbetet i teamet.</text>
  </threadedComment>
  <threadedComment ref="O5" dT="2023-11-14T13:27:36.73" personId="{E2450419-25B9-4D1A-8C59-78688AB7617D}" id="{52715CEB-36B5-4FEE-86BF-8992BD177D30}">
    <text>Vi följer kontinuerligt våra SEPHIA-resultat och använder dessa för utveckling av verksamheten och kvalitetsförbättrande åtgärder.</text>
  </threadedComment>
  <threadedComment ref="P5" dT="2023-11-14T13:27:45.65" personId="{E2450419-25B9-4D1A-8C59-78688AB7617D}" id="{AB51E9E4-1868-4948-BB67-70DD6DBA5E83}">
    <text>Identifierade och förändringsbara riskfaktorer följs upp.</text>
  </threadedComment>
  <threadedComment ref="Q5" dT="2023-11-14T13:27:56.54" personId="{E2450419-25B9-4D1A-8C59-78688AB7617D}" id="{052D1155-5834-4B6A-B21A-4BC5234B5353}">
    <text>Följsamhet till och effekt av läkemedelsbehandling följs upp.</text>
  </threadedComment>
  <threadedComment ref="R5" dT="2023-11-14T13:28:05.20" personId="{E2450419-25B9-4D1A-8C59-78688AB7617D}" id="{AE2E93D1-ECDC-448C-9345-AC9E8E124F47}">
    <text>Vi eftersträvar att patienten träffar samma vårdgivare under uppföljningstiden.</text>
  </threadedComment>
  <threadedComment ref="S5" dT="2023-11-14T13:28:16.99" personId="{E2450419-25B9-4D1A-8C59-78688AB7617D}" id="{7302B0B2-44FF-4CB1-8FC0-31A8D8E82BF6}">
    <text>Vi erbjuder patientens närstående att delta vid besök på hjärtrehabiliteringsenheten.</text>
  </threadedComment>
  <threadedComment ref="T5" dT="2023-11-14T13:28:31.45" personId="{E2450419-25B9-4D1A-8C59-78688AB7617D}" id="{C47E76D4-4B55-47C9-93A1-E57DB88F0DC9}">
    <text>För patienter som inte pratar svenska erbjuds auktoriserad tolk.</text>
  </threadedComment>
  <threadedComment ref="U5" dT="2023-11-14T13:28:40.28" personId="{E2450419-25B9-4D1A-8C59-78688AB7617D}" id="{DE8E8B67-73AD-481D-9F86-0F3B490FDB61}">
    <text>Nikotinersättningsmedel erbjuds till rökande patienter.</text>
  </threadedComment>
  <threadedComment ref="V5" dT="2023-11-14T13:28:48.42" personId="{E2450419-25B9-4D1A-8C59-78688AB7617D}" id="{B73B3FF9-0721-48C9-A191-41CDE6A6E8D8}">
    <text>Behandling med bupropion, cytisin eller vareniklin erbjuds till rökande patienter.</text>
  </threadedComment>
  <threadedComment ref="W5" dT="2023-11-14T13:28:57.11" personId="{E2450419-25B9-4D1A-8C59-78688AB7617D}" id="{7C72E51B-0017-4D3D-BEC7-E336B7908297}">
    <text>Kartläggning av alkoholvanor ingår i det sekundärpreventiva arbetet.</text>
  </threadedComment>
  <threadedComment ref="X5" dT="2023-11-14T13:29:05.37" personId="{E2450419-25B9-4D1A-8C59-78688AB7617D}" id="{8C6BAEFF-FF97-4698-B89D-F8FC85ED761F}">
    <text>Vi erbjuder minst tre månaders fysiskt träningsprogram inom hjärtrehabiliteringen.</text>
  </threadedComment>
  <threadedComment ref="Y5" dT="2023-11-14T13:29:18.35" personId="{E2450419-25B9-4D1A-8C59-78688AB7617D}" id="{F9D7BD73-479F-4D72-BABF-6FA26D454E72}">
    <text>För patienter med högt viloblodtryck på mottagningen följs det upp med hemblodtryck och/eller 24-timmars blodtryck.</text>
  </threadedComment>
  <threadedComment ref="Z5" dT="2023-11-14T13:29:26.79" personId="{E2450419-25B9-4D1A-8C59-78688AB7617D}" id="{E66D831A-EF43-4DB5-B05F-F8C6A94651A5}">
    <text>Fasteblodsocker och HbA1c mäts under uppföljningen, även hos patienter utan diabetes.</text>
  </threadedComment>
  <threadedComment ref="AA5" dT="2023-11-14T13:29:38.94" personId="{E2450419-25B9-4D1A-8C59-78688AB7617D}" id="{51DD8997-A8C9-4086-9D9C-E17CD18FB880}">
    <text>Vid inkonklusiva värden för fasteblodsocker och HbA1c utförs oralt glukostoleranstest (OGTT).</text>
  </threadedComment>
  <threadedComment ref="AB5" dT="2023-11-14T13:29:46.88" personId="{E2450419-25B9-4D1A-8C59-78688AB7617D}" id="{930CDFF8-97E0-4C86-9A91-7A2FEB7FE368}">
    <text>Våra kardiologer initierar och optimerar rekommenderad behandling vid typ-2 diabetes.</text>
  </threadedComment>
  <threadedComment ref="AC5" dT="2023-11-14T13:29:57.96" personId="{E2450419-25B9-4D1A-8C59-78688AB7617D}" id="{715719A0-10E2-4CAC-8369-2EFCEC56097E}">
    <text>Vi frågar om och erbjuder behandling vid psykisk ohälsa, stress på arbetet, i hemmet och i relationer.</text>
  </threadedComment>
  <threadedComment ref="AD5" dT="2023-11-14T13:30:07.27" personId="{E2450419-25B9-4D1A-8C59-78688AB7617D}" id="{9823A315-858F-4546-9546-0AC737C6F9EC}">
    <text xml:space="preserve">Vi frågar om och erbjuder stöd i frågor som rör sysselsättning/sjukskrivning och ekonomi. </text>
  </threadedComment>
  <threadedComment ref="AE5" dT="2023-11-14T13:30:17.93" personId="{E2450419-25B9-4D1A-8C59-78688AB7617D}" id="{7F518BC5-9568-4698-BCD0-35EC8D8933C3}">
    <text>Våra patienter erbjuds deltagande i interaktiv patientutbildning (till exempel Hjärtskola).</text>
  </threadedComment>
  <threadedComment ref="AF5" dT="2023-12-06T08:19:58.45" personId="{E2450419-25B9-4D1A-8C59-78688AB7617D}" id="{F198571F-BAD9-4895-84B3-7BD18A65CBC4}">
    <text>Följsamhets-SCORE sammanfattar följsamhet till NAG riktlinjer för sekundärprevention baserat på svaren på struktur- och processvariablerna. Observera att detta sammanvägda score får tolkas med försiktighet då det finns många fler variabler som kännetecknar en välfungerande verksamhet. </text>
  </threadedComment>
  <threadedComment ref="AI6" dT="2023-05-16T06:39:35.25" personId="{1913DA81-C6AF-4737-B865-41B8A412D411}" id="{129A7A10-F852-4C7F-B04A-D31A44D75A1E}">
    <text>För att definieras som en del av hjärtrehabiliteringsteamet bör medarbetarna ha enskilda besök, hålla i grupper, delta i team-möten och/eller delta i undervisning på Hjärtskola.</text>
  </threadedComment>
  <threadedComment ref="AI13" dT="2023-05-16T06:40:17.69" personId="{1913DA81-C6AF-4737-B865-41B8A412D411}" id="{51350C9F-5CF9-4BD7-A008-C20E5C0678C8}">
    <text xml:space="preserve">Medicinskt ansvarig läkare (eng. medical director) är den som ansvarar för enhetens medicinska utveckling och kvalitetsarbete inom sekundärprevention. Verksamhetschef, sektionschef eller enhetschef är inte detsamma som medicinskt ansvarig läkare. Att ha en fast schemaposition för en läkare på mottagningen är inte heller samma som medicinskt ansvarig läkare.  </text>
  </threadedComment>
  <threadedComment ref="AI14" dT="2023-05-16T07:28:33.32" personId="{1913DA81-C6AF-4737-B865-41B8A412D411}" id="{9AB6C385-EB97-4166-96B2-21657B1C9ADA}">
    <text xml:space="preserve">Lipidsänkande läkemedel är till exempel statiner, ezetimib och/eller PCSK9-hämmare. </text>
  </threadedComment>
  <threadedComment ref="AI15" dT="2023-05-16T07:28:44.29" personId="{1913DA81-C6AF-4737-B865-41B8A412D411}" id="{DB0FA682-8E50-425D-A343-EF7115729304}">
    <text>Läkemedel mot högt blodtryck inkluderar betablockerare, Ca-hämmare, ACE-hämmare, angiotensin receptorblockerare (ARB), spironolakton och diuretika. Delegeringen bör avse titrering av behandling för högt blodtryck, dvs inte enbart för hjärtsvikt även om det i stor utsträckning är samma läkemedel.</text>
  </threadedComment>
  <threadedComment ref="AI16" dT="2023-05-16T07:29:04.26" personId="{1913DA81-C6AF-4737-B865-41B8A412D411}" id="{35611B8A-F778-4FD1-8378-79A20E2C8F86}">
    <text xml:space="preserve">Gäller främst sjuksköterskor men även fysioterapeuter och läkare. Samtalsmetodik kan exempelvis vara motiverande samtalsmetodik (MI) eller kognitiv beteendeterapi. Grundutbildning i MI brukar vara 3 dagar. För att svara Ja bör mer än hälften av personalen ha denna utbildning. Är det mindre än hälften bör svaret Delvis väljas.  </text>
  </threadedComment>
  <threadedComment ref="AI17" dT="2023-05-16T07:29:14.60" personId="{1913DA81-C6AF-4737-B865-41B8A412D411}" id="{246A2756-4D9E-4D61-B288-E0AE44580E84}">
    <text xml:space="preserve">Grundutbildning i tobaksavvänjning brukar vara 2–3 dagar. </text>
  </threadedComment>
  <threadedComment ref="AI18" dT="2023-05-16T07:29:27.35" personId="{1913DA81-C6AF-4737-B865-41B8A412D411}" id="{3827C8B3-F952-419D-A6A7-532D1C43C097}">
    <text xml:space="preserve">Hur ofta ronder hålls styrs av antal patienter som följs på mottagningen, men bör vara minst en gång varannan vecka även på mindre enheter, för att inte fördröja behandlingsbeslut. Minst två olika professioner bör delta i teamets ronder.   </text>
  </threadedComment>
  <threadedComment ref="AI19" dT="2023-05-16T07:29:42.01" personId="{1913DA81-C6AF-4737-B865-41B8A412D411}" id="{42445E52-B7E3-4946-8EAC-807FE4D2BC33}">
    <text xml:space="preserve">Med regelbundna möten menas minst en gång per år. Samtliga professioner som ingår i teamet bör delta i dessa möten. </text>
  </threadedComment>
  <threadedComment ref="AI20" dT="2023-05-16T07:30:07.12" personId="{1913DA81-C6AF-4737-B865-41B8A412D411}" id="{0C5FA9D0-8054-47A0-B4CD-7FEBD501D4AE}">
    <text xml:space="preserve">Exempel är att SEPHIA-data redovisas på team-möten, används för att identifiera förbättringsområden och följa upp förändringar i verksamheten. </text>
  </threadedComment>
  <threadedComment ref="AI21" dT="2023-05-16T07:30:18.01" personId="{1913DA81-C6AF-4737-B865-41B8A412D411}" id="{F22DB625-96BD-4F18-93DD-9AC58DDF8E51}">
    <text xml:space="preserve">Patienternas riskfaktorer följs upp vid uppföljande besök till sjuksköterska, läkare och/eller fysioterapeut. </text>
  </threadedComment>
  <threadedComment ref="AI22" dT="2023-05-16T07:30:30.37" personId="{1913DA81-C6AF-4737-B865-41B8A412D411}" id="{7409475B-D784-4FD1-9311-14BCE5B594DB}">
    <text>Patienternas läkemedelsbehandling följs upp vid uppföljande besök till sjuksköterska, läkare och/eller fysioterapeut.</text>
  </threadedComment>
  <threadedComment ref="AI23" dT="2023-05-16T07:30:47.62" personId="{1913DA81-C6AF-4737-B865-41B8A412D411}" id="{77DCD37F-86E5-456C-B025-B6595D4D2208}">
    <text xml:space="preserve">Man strävar efter att boka patienten till samma sjuksköterska, läkare och/eller fysioterapeut under hela uppföljningen på mottagningen. </text>
  </threadedComment>
  <threadedComment ref="AI24" dT="2023-05-16T07:30:58.45" personId="{1913DA81-C6AF-4737-B865-41B8A412D411}" id="{E5B8F7F3-1688-4A8E-B76D-95DDFAC281BF}">
    <text xml:space="preserve">Med närstående menas partner, övrig familjemedlem, nära vän eller annan person som patienten anser sig ha en nära relation till. </text>
  </threadedComment>
  <threadedComment ref="AI25" dT="2023-05-16T07:31:12.28" personId="{1913DA81-C6AF-4737-B865-41B8A412D411}" id="{81C89475-8ADA-4252-A589-9DE919A002C5}">
    <text xml:space="preserve">Med auktoriserad tolk menas en person med kompetens och behörighet för tolkning. Gäller inte anhöriga eller personal på mottagningen. </text>
  </threadedComment>
  <threadedComment ref="AI26" dT="2023-05-16T07:31:27.48" personId="{1913DA81-C6AF-4737-B865-41B8A412D411}" id="{1D142651-BC84-4947-98FD-BCFD7B2270DD}">
    <text xml:space="preserve">Nikotinersättningsmedel är receptfria och finns som till exempel plåster, tuggummi, sugtabletter och spray. </text>
  </threadedComment>
  <threadedComment ref="AI27" dT="2023-05-16T07:31:47.58" personId="{1913DA81-C6AF-4737-B865-41B8A412D411}" id="{47E16B44-D6D7-47E3-9C08-2925268E8DAC}">
    <text>Bupropion, cytisin och vareniklin är receptbelagda läkemedel för rökavvänjning.</text>
  </threadedComment>
  <threadedComment ref="AI28" dT="2023-05-16T07:31:59.67" personId="{1913DA81-C6AF-4737-B865-41B8A412D411}" id="{258113F1-E16B-4662-BE38-1E85C199D190}">
    <text xml:space="preserve">Här menas att kartläggning av alkoholvanor ingår i rutinarbetet. Kartläggning kan göras med strukturerade frågor eller skattningsskalor (rekommenderas). </text>
  </threadedComment>
  <threadedComment ref="AI29" dT="2023-05-16T07:32:13.12" personId="{1913DA81-C6AF-4737-B865-41B8A412D411}" id="{043B4D91-489F-4779-9E25-FFDBF2357238}">
    <text xml:space="preserve">Definition av fysisk träning inom hjärtrehabilitering finns i SEPHIA:s manual. </text>
  </threadedComment>
  <threadedComment ref="AI32" dT="2023-05-16T07:32:25.20" personId="{1913DA81-C6AF-4737-B865-41B8A412D411}" id="{B6BD85FB-2141-492E-9E53-DE271241C1E0}">
    <text xml:space="preserve">OGTT kan exempelvis göras på mottagningen eller klinisk kemi. </text>
  </threadedComment>
  <threadedComment ref="AI33" dT="2023-05-16T07:32:40.98" personId="{1913DA81-C6AF-4737-B865-41B8A412D411}" id="{8706832E-69AE-404F-A674-B22AF28891C7}">
    <text xml:space="preserve">Med rekommenderad förstahandsbehandling vid typ-2 diabetes avses SGLT2-hämmare, GLP1-receptor analoger eller metformin. </text>
  </threadedComment>
  <threadedComment ref="AI34" dT="2023-05-16T07:32:55.48" personId="{1913DA81-C6AF-4737-B865-41B8A412D411}" id="{83B1C22B-A867-4B09-A3D1-8562FC877BDD}">
    <text>Kartläggning av psykisk ohälsa och stress kan göras med öppna frågor eller skattningsskalor (rekommenderas).</text>
  </threadedComment>
  <threadedComment ref="AI35" dT="2023-05-16T07:33:05.55" personId="{1913DA81-C6AF-4737-B865-41B8A412D411}" id="{6BF8ED8B-8E58-42B5-85E3-3C59737A096C}">
    <text>Stöd kan utöver samtal vara att erbjuda kontakt med kurator.</text>
  </threadedComment>
  <threadedComment ref="AI36" dT="2023-05-16T07:33:18.59" personId="{1913DA81-C6AF-4737-B865-41B8A412D411}" id="{0203FF07-EBE6-43A3-9063-D5BB7AFBEBD1}">
    <text>Gäller såväl fysisk som digital patientutbildning. Med interaktivitet menas någon form av interaktion mellan patient och vårdgivare, till exempel via ett fysiskt möte, digitalt vårdmöte eller meddelandefunktion.</text>
  </threadedComment>
  <threadedComment ref="B85" dT="2023-11-14T12:47:14.10" personId="{E2450419-25B9-4D1A-8C59-78688AB7617D}" id="{34EC967A-39C3-4085-8DDB-9ACE6405F0C7}">
    <text>Följande professioner ingår i vårt hjärtrehabilteringsteam: sjuksköterska</text>
  </threadedComment>
  <threadedComment ref="C85" dT="2023-11-14T12:47:28.32" personId="{E2450419-25B9-4D1A-8C59-78688AB7617D}" id="{BD62A32D-58E8-4C02-8658-1FDFF373A25F}">
    <text>Följande professioner ingår i vårt hjärtrehabilteringsteam: fysioterapeut</text>
  </threadedComment>
  <threadedComment ref="D85" dT="2023-11-14T12:47:38.71" personId="{E2450419-25B9-4D1A-8C59-78688AB7617D}" id="{CECC7C26-0BCC-43C1-A5A9-7F7F9830CB9C}">
    <text>Följande professioner ingår i vårt hjärtrehabilteringsteam: läkare</text>
  </threadedComment>
  <threadedComment ref="E85" dT="2023-11-14T12:47:47.75" personId="{E2450419-25B9-4D1A-8C59-78688AB7617D}" id="{BDAC309E-119A-4C96-B5F3-87A9E5680039}">
    <text>Följande professioner ingår i vårt hjärtrehabilteringsteam: kurator</text>
  </threadedComment>
  <threadedComment ref="F85" dT="2023-11-14T12:47:56.55" personId="{E2450419-25B9-4D1A-8C59-78688AB7617D}" id="{08CA95F9-9551-4402-9FAF-6AD8C53357D1}">
    <text>Följande professioner ingår i vårt hjärtrehabilteringsteam: psykolog</text>
  </threadedComment>
  <threadedComment ref="G85" dT="2023-11-14T12:48:06.47" personId="{E2450419-25B9-4D1A-8C59-78688AB7617D}" id="{D6866E4C-4959-48CB-B1DA-7F5AE2141C97}">
    <text>Följande professioner ingår i vårt hjärtrehabilteringsteam: dietist</text>
  </threadedComment>
  <threadedComment ref="H85" dT="2023-11-14T12:48:14.38" personId="{E2450419-25B9-4D1A-8C59-78688AB7617D}" id="{666D3105-751C-43B8-8180-2FBE0C6F28C9}">
    <text>Hjärtrehabiliteringsenheten har en medicinskt ansvarig läkare.</text>
  </threadedComment>
  <threadedComment ref="I85" dT="2023-11-14T12:48:24.29" personId="{E2450419-25B9-4D1A-8C59-78688AB7617D}" id="{B8052FE5-5CA8-458C-AE11-6E26FECFA6F6}">
    <text xml:space="preserve">Hjärtrehabiliteringsenhetens sjuksköterskor har individuell delegering att justera doseringen/föreslå ändring av lipidsänkande läkemedel. </text>
  </threadedComment>
  <threadedComment ref="J85" dT="2023-11-14T12:48:31.83" personId="{E2450419-25B9-4D1A-8C59-78688AB7617D}" id="{DFD3AF79-9362-428B-BB6D-645FB455E341}">
    <text>Hjärtrehabiliteringsenhetens sjuksköterskor har individuell delegering att justera doseringen/föreslå ändring av läkemedel mot högt blodtryck.</text>
  </threadedComment>
  <threadedComment ref="K85" dT="2023-11-14T13:02:48.43" personId="{E2450419-25B9-4D1A-8C59-78688AB7617D}" id="{274BFC05-5CE1-4491-9077-8AA257594176}">
    <text>Personal som arbetar i hjärtrehabilteringsteamet har utbildning i samtalsmetodik.</text>
  </threadedComment>
  <threadedComment ref="L85" dT="2023-11-14T13:03:05.19" personId="{E2450419-25B9-4D1A-8C59-78688AB7617D}" id="{847C3CC9-2169-49C6-B7B5-6DD8C205D4B6}">
    <text>Minst en i teamet har utbildning i tobaksavvänjning.</text>
  </threadedComment>
  <threadedComment ref="M85" dT="2023-11-14T13:03:25.38" personId="{E2450419-25B9-4D1A-8C59-78688AB7617D}" id="{F7C3655A-9094-4551-8670-25FA72D8E45C}">
    <text>Vi har regelbundna ronder i teamet, där enskilda patientärenden diskuteras.</text>
  </threadedComment>
  <threadedComment ref="N85" dT="2023-11-14T13:27:28.12" personId="{E2450419-25B9-4D1A-8C59-78688AB7617D}" id="{082E2580-A709-49A7-94E4-EB286E3CECAF}">
    <text>Vi har regelbundna möten i teamet, för att till exempel diskutera arbetsfördelning, behandlingskvalitet och förbättringsarbete samt för att stärka samarbetet i teamet.</text>
  </threadedComment>
  <threadedComment ref="O85" dT="2023-11-14T13:27:36.73" personId="{E2450419-25B9-4D1A-8C59-78688AB7617D}" id="{7FED95A7-2ACE-41B7-AC5E-D465AC7F8566}">
    <text>Vi följer kontinuerligt våra SEPHIA-resultat och använder dessa för utveckling av verksamheten och kvalitetsförbättrande åtgärder.</text>
  </threadedComment>
  <threadedComment ref="P85" dT="2023-11-14T13:27:45.65" personId="{E2450419-25B9-4D1A-8C59-78688AB7617D}" id="{92C161F0-DACB-46AB-AF45-E6E06349A94B}">
    <text>Identifierade och förändringsbara riskfaktorer följs upp.</text>
  </threadedComment>
  <threadedComment ref="Q85" dT="2023-11-14T13:27:56.54" personId="{E2450419-25B9-4D1A-8C59-78688AB7617D}" id="{F1189282-DBF3-44AE-8F32-DFED4CD0F73F}">
    <text>Följsamhet till och effekt av läkemedelsbehandling följs upp.</text>
  </threadedComment>
  <threadedComment ref="R85" dT="2023-11-14T13:28:05.20" personId="{E2450419-25B9-4D1A-8C59-78688AB7617D}" id="{7B5D4A93-4DA2-4B2C-88A5-493795A29FB1}">
    <text>Vi eftersträvar att patienten träffar samma vårdgivare under uppföljningstiden.</text>
  </threadedComment>
  <threadedComment ref="S85" dT="2023-11-14T13:28:16.99" personId="{E2450419-25B9-4D1A-8C59-78688AB7617D}" id="{218513D3-C3C7-47EA-8F3F-F5E5D689DA0B}">
    <text>Vi erbjuder patientens närstående att delta vid besök på hjärtrehabiliteringsenheten.</text>
  </threadedComment>
  <threadedComment ref="T85" dT="2023-11-14T13:28:31.45" personId="{E2450419-25B9-4D1A-8C59-78688AB7617D}" id="{3D92A830-06EE-4508-AAD1-D3441CEE1AA1}">
    <text>För patienter som inte pratar svenska erbjuds auktoriserad tolk.</text>
  </threadedComment>
  <threadedComment ref="U85" dT="2023-11-14T13:28:40.28" personId="{E2450419-25B9-4D1A-8C59-78688AB7617D}" id="{5145305F-4010-4F44-9E56-5F98AE9D2879}">
    <text>Nikotinersättningsmedel erbjuds till rökande patienter.</text>
  </threadedComment>
  <threadedComment ref="V85" dT="2023-11-14T13:28:48.42" personId="{E2450419-25B9-4D1A-8C59-78688AB7617D}" id="{05B7A44E-D462-4939-A7A1-CEECF583EF12}">
    <text>Behandling med bupropion, cytisin eller vareniklin erbjuds till rökande patienter.</text>
  </threadedComment>
  <threadedComment ref="W85" dT="2023-11-14T13:28:57.11" personId="{E2450419-25B9-4D1A-8C59-78688AB7617D}" id="{2333A806-2B3B-4C6E-8721-A75D03FA6352}">
    <text>Kartläggning av alkoholvanor ingår i det sekundärpreventiva arbetet.</text>
  </threadedComment>
  <threadedComment ref="X85" dT="2023-11-14T13:29:05.37" personId="{E2450419-25B9-4D1A-8C59-78688AB7617D}" id="{CEA3CC8F-13B6-4708-B30F-EFBC20861A4D}">
    <text>Vi erbjuder minst tre månaders fysiskt träningsprogram inom hjärtrehabiliteringen.</text>
  </threadedComment>
  <threadedComment ref="Y85" dT="2023-11-14T13:29:18.35" personId="{E2450419-25B9-4D1A-8C59-78688AB7617D}" id="{9D90B4BA-FC55-4E9B-9A42-A4C4A4594765}">
    <text>För patienter med högt viloblodtryck på mottagningen följs det upp med hemblodtryck och/eller 24-timmars blodtryck.</text>
  </threadedComment>
  <threadedComment ref="Z85" dT="2023-11-14T13:29:26.79" personId="{E2450419-25B9-4D1A-8C59-78688AB7617D}" id="{7662BF33-7382-4F8B-A9C1-3FE53DAD024C}">
    <text>Fasteblodsocker och HbA1c mäts under uppföljningen, även hos patienter utan diabetes.</text>
  </threadedComment>
  <threadedComment ref="AA85" dT="2023-11-14T13:29:38.94" personId="{E2450419-25B9-4D1A-8C59-78688AB7617D}" id="{7DBB7AC2-8DD8-47D8-871D-74D76C8D6881}">
    <text>Vid inkonklusiva värden för fasteblodsocker och HbA1c utförs oralt glukostoleranstest (OGTT).</text>
  </threadedComment>
  <threadedComment ref="AB85" dT="2023-11-14T13:29:46.88" personId="{E2450419-25B9-4D1A-8C59-78688AB7617D}" id="{F886E803-E9AA-48DD-86DE-3946BE87A27F}">
    <text>Våra kardiologer initierar och optimerar rekommenderad behandling vid typ-2 diabetes.</text>
  </threadedComment>
  <threadedComment ref="AC85" dT="2023-11-14T13:29:57.96" personId="{E2450419-25B9-4D1A-8C59-78688AB7617D}" id="{EC37DFFF-2E6F-44D9-9EAA-5BD574A6C451}">
    <text>Vi frågar om och erbjuder behandling vid psykisk ohälsa, stress på arbetet, i hemmet och i relationer.</text>
  </threadedComment>
  <threadedComment ref="AD85" dT="2023-11-14T13:30:07.27" personId="{E2450419-25B9-4D1A-8C59-78688AB7617D}" id="{C5C5E0F4-5611-40B4-8751-319D2A33FC82}">
    <text xml:space="preserve">Vi frågar om och erbjuder stöd i frågor som rör sysselsättning/sjukskrivning och ekonomi. </text>
  </threadedComment>
  <threadedComment ref="AE85" dT="2023-11-14T13:30:17.93" personId="{E2450419-25B9-4D1A-8C59-78688AB7617D}" id="{BDA0E23D-CCCD-4774-9712-BB335FFF20CB}">
    <text>Våra patienter erbjuds deltagande i interaktiv patientutbildning (till exempel Hjärtskola).</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3-11-14T12:47:14.10" personId="{E2450419-25B9-4D1A-8C59-78688AB7617D}" id="{A3A643CE-5573-4EB8-B7B3-F4E005AABAF3}">
    <text>Följande professioner ingår i vårt hjärtrehabilteringsteam: sjuksköterska</text>
  </threadedComment>
  <threadedComment ref="C1" dT="2023-11-14T12:47:28.32" personId="{E2450419-25B9-4D1A-8C59-78688AB7617D}" id="{8AAB6686-E407-405B-8464-E0C396311176}">
    <text>Följande professioner ingår i vårt hjärtrehabilteringsteam: fysioterapeut</text>
  </threadedComment>
  <threadedComment ref="D1" dT="2023-11-14T12:47:38.71" personId="{E2450419-25B9-4D1A-8C59-78688AB7617D}" id="{A3DBDE5D-2FBD-4758-A801-C51C4D0E4077}">
    <text>Följande professioner ingår i vårt hjärtrehabilteringsteam: läkare</text>
  </threadedComment>
  <threadedComment ref="E1" dT="2023-11-14T12:47:47.75" personId="{E2450419-25B9-4D1A-8C59-78688AB7617D}" id="{584F6ED9-C0BE-4723-9511-93DA90CB0452}">
    <text>Följande professioner ingår i vårt hjärtrehabilteringsteam: kurator</text>
  </threadedComment>
  <threadedComment ref="F1" dT="2023-11-14T12:47:56.55" personId="{E2450419-25B9-4D1A-8C59-78688AB7617D}" id="{14B5360D-33B5-4B50-A3F4-6D5F1E3EEF61}">
    <text>Följande professioner ingår i vårt hjärtrehabilteringsteam: psykolog</text>
  </threadedComment>
  <threadedComment ref="G1" dT="2023-11-14T12:48:06.47" personId="{E2450419-25B9-4D1A-8C59-78688AB7617D}" id="{F7212A95-72A4-422C-8884-DD61C1F01F8C}">
    <text>Följande professioner ingår i vårt hjärtrehabilteringsteam: dietist</text>
  </threadedComment>
  <threadedComment ref="H1" dT="2023-11-14T12:48:14.38" personId="{E2450419-25B9-4D1A-8C59-78688AB7617D}" id="{CC712037-7A1A-47C0-8B2D-2630D08380BA}">
    <text>Hjärtrehabiliteringsenheten har en medicinskt ansvarig läkare.</text>
  </threadedComment>
  <threadedComment ref="I1" dT="2023-11-14T12:48:24.29" personId="{E2450419-25B9-4D1A-8C59-78688AB7617D}" id="{6EBD9D49-F386-4BE0-8FF9-6BFAC0ABC10B}">
    <text xml:space="preserve">Hjärtrehabiliteringsenhetens sjuksköterskor har individuell delegering att justera doseringen/föreslå ändring av lipidsänkande läkemedel. </text>
  </threadedComment>
  <threadedComment ref="J1" dT="2023-11-14T12:48:31.83" personId="{E2450419-25B9-4D1A-8C59-78688AB7617D}" id="{C61471C4-E4C3-4633-8492-42893828F899}">
    <text>Hjärtrehabiliteringsenhetens sjuksköterskor har individuell delegering att justera doseringen/föreslå ändring av läkemedel mot högt blodtryck.</text>
  </threadedComment>
  <threadedComment ref="K1" dT="2023-11-14T13:02:48.43" personId="{E2450419-25B9-4D1A-8C59-78688AB7617D}" id="{CC8E8A6A-C0A5-4559-BD31-C428C45EBF14}">
    <text>Personal som arbetar i hjärtrehabilteringsteamet har utbildning i samtalsmetodik.</text>
  </threadedComment>
  <threadedComment ref="L1" dT="2023-11-14T13:03:05.19" personId="{E2450419-25B9-4D1A-8C59-78688AB7617D}" id="{D0FB89F4-9AB5-4524-9281-F9DF7B777A38}">
    <text>Minst en i teamet har utbildning i tobaksavvänjning.</text>
  </threadedComment>
  <threadedComment ref="M1" dT="2023-11-14T13:03:25.38" personId="{E2450419-25B9-4D1A-8C59-78688AB7617D}" id="{647A4C29-0A55-40F9-AEB0-3D34663E720B}">
    <text>Vi har regelbundna ronder i teamet, där enskilda patientärenden diskuteras.</text>
  </threadedComment>
  <threadedComment ref="N1" dT="2023-11-14T13:27:28.12" personId="{E2450419-25B9-4D1A-8C59-78688AB7617D}" id="{E12AC200-0311-4B00-B891-46894B692F5D}">
    <text>Vi har regelbundna möten i teamet, för att till exempel diskutera arbetsfördelning, behandlingskvalitet och förbättringsarbete samt för att stärka samarbetet i teamet.</text>
  </threadedComment>
  <threadedComment ref="O1" dT="2023-11-14T13:27:36.73" personId="{E2450419-25B9-4D1A-8C59-78688AB7617D}" id="{8E851190-F59D-4EED-8974-C8722B0E8CC4}">
    <text>Vi följer kontinuerligt våra SEPHIA-resultat och använder dessa för utveckling av verksamheten och kvalitetsförbättrande åtgärder.</text>
  </threadedComment>
  <threadedComment ref="P1" dT="2023-11-14T13:27:45.65" personId="{E2450419-25B9-4D1A-8C59-78688AB7617D}" id="{4036B10B-22E1-41AD-BAA8-B07908288B5F}">
    <text>Identifierade och förändringsbara riskfaktorer följs upp.</text>
  </threadedComment>
  <threadedComment ref="Q1" dT="2023-11-14T13:27:56.54" personId="{E2450419-25B9-4D1A-8C59-78688AB7617D}" id="{66968263-4ED4-4B40-9825-AA0508A6FFD8}">
    <text>Följsamhet till och effekt av läkemedelsbehandling följs upp.</text>
  </threadedComment>
  <threadedComment ref="R1" dT="2023-11-14T13:28:05.20" personId="{E2450419-25B9-4D1A-8C59-78688AB7617D}" id="{7AE14F10-9796-4009-ABE0-4EA88E6086AA}">
    <text>Vi eftersträvar att patienten träffar samma vårdgivare under uppföljningstiden.</text>
  </threadedComment>
  <threadedComment ref="S1" dT="2023-11-14T13:28:16.99" personId="{E2450419-25B9-4D1A-8C59-78688AB7617D}" id="{978DFD34-0AC6-4637-864D-F54AF0EFE001}">
    <text>Vi erbjuder patientens närstående att delta vid besök på hjärtrehabiliteringsenheten.</text>
  </threadedComment>
  <threadedComment ref="T1" dT="2023-11-14T13:28:31.45" personId="{E2450419-25B9-4D1A-8C59-78688AB7617D}" id="{525C982A-0EDD-45C6-8C85-FEC193E80405}">
    <text>För patienter som inte pratar svenska erbjuds auktoriserad tolk.</text>
  </threadedComment>
  <threadedComment ref="U1" dT="2023-11-14T13:28:40.28" personId="{E2450419-25B9-4D1A-8C59-78688AB7617D}" id="{817FCDBF-EA89-4C71-A1AD-EC7B878C8630}">
    <text>Nikotinersättningsmedel erbjuds till rökande patienter.</text>
  </threadedComment>
  <threadedComment ref="V1" dT="2023-11-14T13:28:48.42" personId="{E2450419-25B9-4D1A-8C59-78688AB7617D}" id="{BB6E77A9-6B9B-4573-BC3E-6D969CF20B93}">
    <text>Behandling med bupropion, cytisin eller vareniklin erbjuds till rökande patienter.</text>
  </threadedComment>
  <threadedComment ref="W1" dT="2023-11-14T13:28:57.11" personId="{E2450419-25B9-4D1A-8C59-78688AB7617D}" id="{B3FED791-3A8E-40D5-8175-762BC8B99EA8}">
    <text>Kartläggning av alkoholvanor ingår i det sekundärpreventiva arbetet.</text>
  </threadedComment>
  <threadedComment ref="X1" dT="2023-11-14T13:29:05.37" personId="{E2450419-25B9-4D1A-8C59-78688AB7617D}" id="{95190BC6-A8B7-4DB5-8030-76161C12E0B9}">
    <text>Vi erbjuder minst tre månaders fysiskt träningsprogram inom hjärtrehabiliteringen.</text>
  </threadedComment>
  <threadedComment ref="Y1" dT="2023-11-14T13:29:18.35" personId="{E2450419-25B9-4D1A-8C59-78688AB7617D}" id="{CB5CBE13-763F-4C7C-88CF-A2F96635710C}">
    <text>För patienter med högt viloblodtryck på mottagningen följs det upp med hemblodtryck och/eller 24-timmars blodtryck.</text>
  </threadedComment>
  <threadedComment ref="Z1" dT="2023-11-14T13:29:26.79" personId="{E2450419-25B9-4D1A-8C59-78688AB7617D}" id="{924F476F-F87F-45A4-B27B-B1C4306F71EC}">
    <text>Fasteblodsocker och HbA1c mäts under uppföljningen, även hos patienter utan diabetes.</text>
  </threadedComment>
  <threadedComment ref="AA1" dT="2023-11-14T13:29:38.94" personId="{E2450419-25B9-4D1A-8C59-78688AB7617D}" id="{32788DC7-383A-4ADE-BC44-B3B3941B7306}">
    <text>Vid inkonklusiva värden för fasteblodsocker och HbA1c utförs oralt glukostoleranstest (OGTT).</text>
  </threadedComment>
  <threadedComment ref="AB1" dT="2023-11-14T13:29:46.88" personId="{E2450419-25B9-4D1A-8C59-78688AB7617D}" id="{8049CE6E-35E3-4DD1-9335-A1D0F121E222}">
    <text>Våra kardiologer initierar och optimerar rekommenderad behandling vid typ-2 diabetes.</text>
  </threadedComment>
  <threadedComment ref="AC1" dT="2023-11-14T13:29:57.96" personId="{E2450419-25B9-4D1A-8C59-78688AB7617D}" id="{1B8C0FEE-B547-4021-B520-27F9E3B63244}">
    <text>Vi frågar om och erbjuder behandling vid psykisk ohälsa, stress på arbetet, i hemmet och i relationer.</text>
  </threadedComment>
  <threadedComment ref="AD1" dT="2023-11-14T13:30:07.27" personId="{E2450419-25B9-4D1A-8C59-78688AB7617D}" id="{77FE5AE3-3112-493F-8FC3-F112E2CAD3BC}">
    <text xml:space="preserve">Vi frågar om och erbjuder stöd i frågor som rör sysselsättning/sjukskrivning och ekonomi. </text>
  </threadedComment>
  <threadedComment ref="AE1" dT="2023-11-14T13:30:17.93" personId="{E2450419-25B9-4D1A-8C59-78688AB7617D}" id="{AEFA46B3-2185-4D94-9697-0CD3BFF37022}">
    <text>Våra patienter erbjuds deltagande i interaktiv patientutbildning (till exempel Hjärtskola).</text>
  </threadedComment>
  <threadedComment ref="AF1" dT="2023-12-06T08:19:58.45" personId="{E2450419-25B9-4D1A-8C59-78688AB7617D}" id="{8B7707EF-170E-457A-B7E4-F5E9D64087AF}">
    <text>Följsamhets-SCORE sammanfattar följsamhet till NAG riktlinjer för sekundärprevention baserat på svaren på struktur- och processvariablerna. Observera att detta sammanvägda score får tolkas med försiktighet då det finns många fler variabler som kännetecknar en välfungerande verksamhet. </text>
  </threadedComment>
  <threadedComment ref="B5" dT="2023-11-14T12:47:14.10" personId="{E2450419-25B9-4D1A-8C59-78688AB7617D}" id="{1B81CCE2-7F12-4A8E-8E98-76ACA66F499D}">
    <text>Följande professioner ingår i vårt hjärtrehabilteringsteam: sjuksköterska</text>
  </threadedComment>
  <threadedComment ref="C5" dT="2023-11-14T12:47:28.32" personId="{E2450419-25B9-4D1A-8C59-78688AB7617D}" id="{F1537874-E2EA-49B9-8DF8-7632A03E37FD}">
    <text>Följande professioner ingår i vårt hjärtrehabilteringsteam: fysioterapeut</text>
  </threadedComment>
  <threadedComment ref="D5" dT="2023-11-14T12:47:38.71" personId="{E2450419-25B9-4D1A-8C59-78688AB7617D}" id="{B8C50F61-61CA-4991-9905-1C8C79E5EBF4}">
    <text>Följande professioner ingår i vårt hjärtrehabilteringsteam: läkare</text>
  </threadedComment>
  <threadedComment ref="E5" dT="2023-11-14T12:47:47.75" personId="{E2450419-25B9-4D1A-8C59-78688AB7617D}" id="{BCABB19B-F8D9-4A66-B8F0-BECF1F8B3897}">
    <text>Följande professioner ingår i vårt hjärtrehabilteringsteam: kurator</text>
  </threadedComment>
  <threadedComment ref="F5" dT="2023-11-14T12:47:56.55" personId="{E2450419-25B9-4D1A-8C59-78688AB7617D}" id="{182CD57C-3D2C-451B-96BD-51AF4BD48EF7}">
    <text>Följande professioner ingår i vårt hjärtrehabilteringsteam: psykolog</text>
  </threadedComment>
  <threadedComment ref="G5" dT="2023-11-14T12:48:06.47" personId="{E2450419-25B9-4D1A-8C59-78688AB7617D}" id="{4FE73CE2-6A71-4669-906F-4B81A478E671}">
    <text>Följande professioner ingår i vårt hjärtrehabilteringsteam: dietist</text>
  </threadedComment>
  <threadedComment ref="H5" dT="2023-11-14T12:48:14.38" personId="{E2450419-25B9-4D1A-8C59-78688AB7617D}" id="{89244A70-F60D-49B1-9A4B-D54EA1A6A723}">
    <text>Hjärtrehabiliteringsenheten har en medicinskt ansvarig läkare.</text>
  </threadedComment>
  <threadedComment ref="I5" dT="2023-11-14T12:48:24.29" personId="{E2450419-25B9-4D1A-8C59-78688AB7617D}" id="{D0761164-7F39-4C2B-84B8-E490EEAACBD3}">
    <text xml:space="preserve">Hjärtrehabiliteringsenhetens sjuksköterskor har individuell delegering att justera doseringen/föreslå ändring av lipidsänkande läkemedel. </text>
  </threadedComment>
  <threadedComment ref="J5" dT="2023-11-14T12:48:31.83" personId="{E2450419-25B9-4D1A-8C59-78688AB7617D}" id="{8AB9B211-A3D9-4BF7-AA75-828278FFEBAC}">
    <text>Hjärtrehabiliteringsenhetens sjuksköterskor har individuell delegering att justera doseringen/föreslå ändring av läkemedel mot högt blodtryck.</text>
  </threadedComment>
  <threadedComment ref="K5" dT="2023-11-14T13:02:48.43" personId="{E2450419-25B9-4D1A-8C59-78688AB7617D}" id="{8BC6DBF3-AE7A-48FB-8490-52E769C5858B}">
    <text>Personal som arbetar i hjärtrehabilteringsteamet har utbildning i samtalsmetodik.</text>
  </threadedComment>
  <threadedComment ref="L5" dT="2023-11-14T13:03:05.19" personId="{E2450419-25B9-4D1A-8C59-78688AB7617D}" id="{E9E2B0E1-C38E-40E8-ADC5-E8B21D58E41D}">
    <text>Minst en i teamet har utbildning i tobaksavvänjning.</text>
  </threadedComment>
  <threadedComment ref="M5" dT="2023-11-14T13:03:25.38" personId="{E2450419-25B9-4D1A-8C59-78688AB7617D}" id="{516828CA-9BAE-457C-B08E-B292687618C2}">
    <text>Vi har regelbundna ronder i teamet, där enskilda patientärenden diskuteras.</text>
  </threadedComment>
  <threadedComment ref="N5" dT="2023-11-14T13:27:28.12" personId="{E2450419-25B9-4D1A-8C59-78688AB7617D}" id="{5C2B76F3-4936-44B4-8412-3B1785C04925}">
    <text>Vi har regelbundna möten i teamet, för att till exempel diskutera arbetsfördelning, behandlingskvalitet och förbättringsarbete samt för att stärka samarbetet i teamet.</text>
  </threadedComment>
  <threadedComment ref="O5" dT="2023-11-14T13:27:36.73" personId="{E2450419-25B9-4D1A-8C59-78688AB7617D}" id="{EBEE42D7-7343-4242-9E15-7185AE0D06E8}">
    <text>Vi följer kontinuerligt våra SEPHIA-resultat och använder dessa för utveckling av verksamheten och kvalitetsförbättrande åtgärder.</text>
  </threadedComment>
  <threadedComment ref="P5" dT="2023-11-14T13:27:45.65" personId="{E2450419-25B9-4D1A-8C59-78688AB7617D}" id="{1AF5201C-C3BF-41DB-9834-75A9BD7DBC5A}">
    <text>Identifierade och förändringsbara riskfaktorer följs upp.</text>
  </threadedComment>
  <threadedComment ref="Q5" dT="2023-11-14T13:27:56.54" personId="{E2450419-25B9-4D1A-8C59-78688AB7617D}" id="{CCE0583E-DB33-465F-AEF7-44155E909861}">
    <text>Följsamhet till och effekt av läkemedelsbehandling följs upp.</text>
  </threadedComment>
  <threadedComment ref="R5" dT="2023-11-14T13:28:05.20" personId="{E2450419-25B9-4D1A-8C59-78688AB7617D}" id="{793E2441-CAF4-4B34-B7BA-5D788E29B37A}">
    <text>Vi eftersträvar att patienten träffar samma vårdgivare under uppföljningstiden.</text>
  </threadedComment>
  <threadedComment ref="S5" dT="2023-11-14T13:28:16.99" personId="{E2450419-25B9-4D1A-8C59-78688AB7617D}" id="{E381EE88-3AD2-431C-962E-26B95FC1F7D7}">
    <text>Vi erbjuder patientens närstående att delta vid besök på hjärtrehabiliteringsenheten.</text>
  </threadedComment>
  <threadedComment ref="T5" dT="2023-11-14T13:28:31.45" personId="{E2450419-25B9-4D1A-8C59-78688AB7617D}" id="{CAD62E0B-04F4-4E74-A89E-99BCDE9B9E09}">
    <text>För patienter som inte pratar svenska erbjuds auktoriserad tolk.</text>
  </threadedComment>
  <threadedComment ref="U5" dT="2023-11-14T13:28:40.28" personId="{E2450419-25B9-4D1A-8C59-78688AB7617D}" id="{01EE377C-7B29-4E38-BBF3-EFB5D28233B9}">
    <text>Nikotinersättningsmedel erbjuds till rökande patienter.</text>
  </threadedComment>
  <threadedComment ref="V5" dT="2023-11-14T13:28:48.42" personId="{E2450419-25B9-4D1A-8C59-78688AB7617D}" id="{4BF7E2C8-A13E-4752-88A6-A6185FF96C8D}">
    <text>Behandling med bupropion, cytisin eller vareniklin erbjuds till rökande patienter.</text>
  </threadedComment>
  <threadedComment ref="W5" dT="2023-11-14T13:28:57.11" personId="{E2450419-25B9-4D1A-8C59-78688AB7617D}" id="{AD8F2EF2-15A4-4ED8-BA47-273CD8FF896A}">
    <text>Kartläggning av alkoholvanor ingår i det sekundärpreventiva arbetet.</text>
  </threadedComment>
  <threadedComment ref="X5" dT="2023-11-14T13:29:05.37" personId="{E2450419-25B9-4D1A-8C59-78688AB7617D}" id="{E7BE9814-9413-4975-B238-F14145EAF302}">
    <text>Vi erbjuder minst tre månaders fysiskt träningsprogram inom hjärtrehabiliteringen.</text>
  </threadedComment>
  <threadedComment ref="Y5" dT="2023-11-14T13:29:18.35" personId="{E2450419-25B9-4D1A-8C59-78688AB7617D}" id="{989A0E5B-4FDF-46F0-B129-099AF51BEC8B}">
    <text>För patienter med högt viloblodtryck på mottagningen följs det upp med hemblodtryck och/eller 24-timmars blodtryck.</text>
  </threadedComment>
  <threadedComment ref="Z5" dT="2023-11-14T13:29:26.79" personId="{E2450419-25B9-4D1A-8C59-78688AB7617D}" id="{CFB0993C-7831-4B13-B30E-DF4C537B725A}">
    <text>Fasteblodsocker och HbA1c mäts under uppföljningen, även hos patienter utan diabetes.</text>
  </threadedComment>
  <threadedComment ref="AA5" dT="2023-11-14T13:29:38.94" personId="{E2450419-25B9-4D1A-8C59-78688AB7617D}" id="{06793397-6701-436F-91AD-41B771B41D2A}">
    <text>Vid inkonklusiva värden för fasteblodsocker och HbA1c utförs oralt glukostoleranstest (OGTT).</text>
  </threadedComment>
  <threadedComment ref="AB5" dT="2023-11-14T13:29:46.88" personId="{E2450419-25B9-4D1A-8C59-78688AB7617D}" id="{03BB7B6E-2C8B-4035-BDF0-06DD87E4F163}">
    <text>Våra kardiologer initierar och optimerar rekommenderad behandling vid typ-2 diabetes.</text>
  </threadedComment>
  <threadedComment ref="AC5" dT="2023-11-14T13:29:57.96" personId="{E2450419-25B9-4D1A-8C59-78688AB7617D}" id="{859AF833-4FD2-48CB-92C9-C031475A8FCB}">
    <text>Vi frågar om och erbjuder behandling vid psykisk ohälsa, stress på arbetet, i hemmet och i relationer.</text>
  </threadedComment>
  <threadedComment ref="AD5" dT="2023-11-14T13:30:07.27" personId="{E2450419-25B9-4D1A-8C59-78688AB7617D}" id="{7CD5921C-323D-478D-BF0F-009BB14674BA}">
    <text xml:space="preserve">Vi frågar om och erbjuder stöd i frågor som rör sysselsättning/sjukskrivning och ekonomi. </text>
  </threadedComment>
  <threadedComment ref="AE5" dT="2023-11-14T13:30:17.93" personId="{E2450419-25B9-4D1A-8C59-78688AB7617D}" id="{32CE9F1A-1586-4522-8EFC-7CAA3AE7556B}">
    <text>Våra patienter erbjuds deltagande i interaktiv patientutbildning (till exempel Hjärtskola).</text>
  </threadedComment>
  <threadedComment ref="AF5" dT="2023-12-06T08:19:58.45" personId="{E2450419-25B9-4D1A-8C59-78688AB7617D}" id="{4157E0A1-9CD4-4385-BF59-494FFC370BE1}">
    <text>Följsamhets-SCORE sammanfattar följsamhet till NAG riktlinjer för sekundärprevention baserat på svaren på struktur- och processvariablerna. Observera att detta sammanvägda score får tolkas med försiktighet då det finns många fler variabler som kännetecknar en välfungerande verksamhet. </text>
  </threadedComment>
  <threadedComment ref="AI6" dT="2023-05-16T06:39:35.25" personId="{1913DA81-C6AF-4737-B865-41B8A412D411}" id="{CF43250D-FFA5-444B-9CC0-2BDCDA4641FD}">
    <text>För att definieras som en del av hjärtrehabiliteringsteamet bör medarbetarna ha enskilda besök, hålla i grupper, delta i team-möten och/eller delta i undervisning på Hjärtskola.</text>
  </threadedComment>
  <threadedComment ref="AI13" dT="2023-05-16T06:40:17.69" personId="{1913DA81-C6AF-4737-B865-41B8A412D411}" id="{2BB35D99-5FC6-4FEE-9C02-F62330DBCDF6}">
    <text xml:space="preserve">Medicinskt ansvarig läkare (eng. medical director) är den som ansvarar för enhetens medicinska utveckling och kvalitetsarbete inom sekundärprevention. Verksamhetschef, sektionschef eller enhetschef är inte detsamma som medicinskt ansvarig läkare. Att ha en fast schemaposition för en läkare på mottagningen är inte heller samma som medicinskt ansvarig läkare.  </text>
  </threadedComment>
  <threadedComment ref="AI14" dT="2023-05-16T07:28:33.32" personId="{1913DA81-C6AF-4737-B865-41B8A412D411}" id="{7E89651C-DC8E-4CAD-B214-98FA5E63F6D5}">
    <text xml:space="preserve">Lipidsänkande läkemedel är till exempel statiner, ezetimib och/eller PCSK9-hämmare. </text>
  </threadedComment>
  <threadedComment ref="AI15" dT="2023-05-16T07:28:44.29" personId="{1913DA81-C6AF-4737-B865-41B8A412D411}" id="{1E7886C0-830C-40E8-8860-1AC391ACEFFA}">
    <text>Läkemedel mot högt blodtryck inkluderar betablockerare, Ca-hämmare, ACE-hämmare, angiotensin receptorblockerare (ARB), spironolakton och diuretika. Delegeringen bör avse titrering av behandling för högt blodtryck, dvs inte enbart för hjärtsvikt även om det i stor utsträckning är samma läkemedel.</text>
  </threadedComment>
  <threadedComment ref="AI16" dT="2023-05-16T07:29:04.26" personId="{1913DA81-C6AF-4737-B865-41B8A412D411}" id="{ECCC892A-4BF8-4FBC-9CE6-733E2495E2F9}">
    <text xml:space="preserve">Gäller främst sjuksköterskor men även fysioterapeuter och läkare. Samtalsmetodik kan exempelvis vara motiverande samtalsmetodik (MI) eller kognitiv beteendeterapi. Grundutbildning i MI brukar vara 3 dagar. För att svara Ja bör mer än hälften av personalen ha denna utbildning. Är det mindre än hälften bör svaret Delvis väljas.  </text>
  </threadedComment>
  <threadedComment ref="AI17" dT="2023-05-16T07:29:14.60" personId="{1913DA81-C6AF-4737-B865-41B8A412D411}" id="{89D13D29-6ADE-4129-B5A1-EE5A79C5A2A0}">
    <text xml:space="preserve">Grundutbildning i tobaksavvänjning brukar vara 2–3 dagar. </text>
  </threadedComment>
  <threadedComment ref="AI18" dT="2023-05-16T07:29:27.35" personId="{1913DA81-C6AF-4737-B865-41B8A412D411}" id="{90B5F8D5-A904-45FD-943B-92FA50F5A512}">
    <text xml:space="preserve">Hur ofta ronder hålls styrs av antal patienter som följs på mottagningen, men bör vara minst en gång varannan vecka även på mindre enheter, för att inte fördröja behandlingsbeslut. Minst två olika professioner bör delta i teamets ronder.   </text>
  </threadedComment>
  <threadedComment ref="AI19" dT="2023-05-16T07:29:42.01" personId="{1913DA81-C6AF-4737-B865-41B8A412D411}" id="{522723A3-32F9-459B-9E6D-5E21CC53AF08}">
    <text xml:space="preserve">Med regelbundna möten menas minst en gång per år. Samtliga professioner som ingår i teamet bör delta i dessa möten. </text>
  </threadedComment>
  <threadedComment ref="AI20" dT="2023-05-16T07:30:07.12" personId="{1913DA81-C6AF-4737-B865-41B8A412D411}" id="{0E690680-C417-435F-89C4-CAA1E89FBDDC}">
    <text xml:space="preserve">Exempel är att SEPHIA-data redovisas på team-möten, används för att identifiera förbättringsområden och följa upp förändringar i verksamheten. </text>
  </threadedComment>
  <threadedComment ref="AI21" dT="2023-05-16T07:30:18.01" personId="{1913DA81-C6AF-4737-B865-41B8A412D411}" id="{BB32AF63-1D1D-417D-A272-1BD8EA15A898}">
    <text xml:space="preserve">Patienternas riskfaktorer följs upp vid uppföljande besök till sjuksköterska, läkare och/eller fysioterapeut. </text>
  </threadedComment>
  <threadedComment ref="AI22" dT="2023-05-16T07:30:30.37" personId="{1913DA81-C6AF-4737-B865-41B8A412D411}" id="{430CF911-D1A9-4877-BF4E-C35DD35BB74A}">
    <text>Patienternas läkemedelsbehandling följs upp vid uppföljande besök till sjuksköterska, läkare och/eller fysioterapeut.</text>
  </threadedComment>
  <threadedComment ref="AI23" dT="2023-05-16T07:30:47.62" personId="{1913DA81-C6AF-4737-B865-41B8A412D411}" id="{49CF85D7-6D4C-4749-AA27-6A5F2E5D06B5}">
    <text xml:space="preserve">Man strävar efter att boka patienten till samma sjuksköterska, läkare och/eller fysioterapeut under hela uppföljningen på mottagningen. </text>
  </threadedComment>
  <threadedComment ref="AI24" dT="2023-05-16T07:30:58.45" personId="{1913DA81-C6AF-4737-B865-41B8A412D411}" id="{C30B6630-5B29-4F66-9018-46044E37EE73}">
    <text xml:space="preserve">Med närstående menas partner, övrig familjemedlem, nära vän eller annan person som patienten anser sig ha en nära relation till. </text>
  </threadedComment>
  <threadedComment ref="AI25" dT="2023-05-16T07:31:12.28" personId="{1913DA81-C6AF-4737-B865-41B8A412D411}" id="{E96FCEF2-C20A-4B03-9F26-A665581A5E92}">
    <text xml:space="preserve">Med auktoriserad tolk menas en person med kompetens och behörighet för tolkning. Gäller inte anhöriga eller personal på mottagningen. </text>
  </threadedComment>
  <threadedComment ref="AI26" dT="2023-05-16T07:31:27.48" personId="{1913DA81-C6AF-4737-B865-41B8A412D411}" id="{B0A80DA4-41C8-4AE7-902C-0879E781CECE}">
    <text xml:space="preserve">Nikotinersättningsmedel är receptfria och finns som till exempel plåster, tuggummi, sugtabletter och spray. </text>
  </threadedComment>
  <threadedComment ref="AI27" dT="2023-05-16T07:31:47.58" personId="{1913DA81-C6AF-4737-B865-41B8A412D411}" id="{5102F13D-EC89-4B40-BD6C-1A25F25B7FA9}">
    <text>Bupropion, cytisin och vareniklin är receptbelagda läkemedel för rökavvänjning.</text>
  </threadedComment>
  <threadedComment ref="AI28" dT="2023-05-16T07:31:59.67" personId="{1913DA81-C6AF-4737-B865-41B8A412D411}" id="{5F4874B5-929B-4CB2-BD12-1BC88FDE23B0}">
    <text xml:space="preserve">Här menas att kartläggning av alkoholvanor ingår i rutinarbetet. Kartläggning kan göras med strukturerade frågor eller skattningsskalor (rekommenderas). </text>
  </threadedComment>
  <threadedComment ref="AI29" dT="2023-05-16T07:32:13.12" personId="{1913DA81-C6AF-4737-B865-41B8A412D411}" id="{A53780F9-5C98-4C07-88BD-91E9DC770A79}">
    <text xml:space="preserve">Definition av fysisk träning inom hjärtrehabilitering finns i SEPHIA:s manual. </text>
  </threadedComment>
  <threadedComment ref="AI32" dT="2023-05-16T07:32:25.20" personId="{1913DA81-C6AF-4737-B865-41B8A412D411}" id="{8ECE2831-8802-4C1D-8587-C9B4E9C1B0CC}">
    <text xml:space="preserve">OGTT kan exempelvis göras på mottagningen eller klinisk kemi. </text>
  </threadedComment>
  <threadedComment ref="AI33" dT="2023-05-16T07:32:40.98" personId="{1913DA81-C6AF-4737-B865-41B8A412D411}" id="{3476F8C7-FEFB-4080-8D4E-66D4B1E58A57}">
    <text xml:space="preserve">Med rekommenderad förstahandsbehandling vid typ-2 diabetes avses SGLT2-hämmare, GLP1-receptor analoger eller metformin. </text>
  </threadedComment>
  <threadedComment ref="B34" dT="2023-11-14T12:47:14.10" personId="{E2450419-25B9-4D1A-8C59-78688AB7617D}" id="{1681C34B-619A-402F-961A-833A381C1C1B}">
    <text>Följande professioner ingår i vårt hjärtrehabilteringsteam: sjuksköterska</text>
  </threadedComment>
  <threadedComment ref="C34" dT="2023-11-14T12:47:28.32" personId="{E2450419-25B9-4D1A-8C59-78688AB7617D}" id="{BD2BE8E7-265D-45A0-B0F8-27137C7E37A9}">
    <text>Följande professioner ingår i vårt hjärtrehabilteringsteam: fysioterapeut</text>
  </threadedComment>
  <threadedComment ref="D34" dT="2023-11-14T12:47:38.71" personId="{E2450419-25B9-4D1A-8C59-78688AB7617D}" id="{EBAC6065-AC71-49F9-BB57-B083200B1742}">
    <text>Följande professioner ingår i vårt hjärtrehabilteringsteam: läkare</text>
  </threadedComment>
  <threadedComment ref="E34" dT="2023-11-14T12:47:47.75" personId="{E2450419-25B9-4D1A-8C59-78688AB7617D}" id="{10669BAD-D8AF-41DE-A4AD-CDDB3A853B0F}">
    <text>Följande professioner ingår i vårt hjärtrehabilteringsteam: kurator</text>
  </threadedComment>
  <threadedComment ref="F34" dT="2023-11-14T12:47:56.55" personId="{E2450419-25B9-4D1A-8C59-78688AB7617D}" id="{F10C88A1-8BA9-4268-98FC-1F344E1D3FD8}">
    <text>Följande professioner ingår i vårt hjärtrehabilteringsteam: psykolog</text>
  </threadedComment>
  <threadedComment ref="G34" dT="2023-11-14T12:48:06.47" personId="{E2450419-25B9-4D1A-8C59-78688AB7617D}" id="{2FF59830-DFC7-4C7A-9EA8-5011933EA00F}">
    <text>Följande professioner ingår i vårt hjärtrehabilteringsteam: dietist</text>
  </threadedComment>
  <threadedComment ref="H34" dT="2023-11-14T12:48:14.38" personId="{E2450419-25B9-4D1A-8C59-78688AB7617D}" id="{E06B0FB2-4C41-468F-9AF4-C6E65123FCAB}">
    <text>Hjärtrehabiliteringsenheten har en medicinskt ansvarig läkare.</text>
  </threadedComment>
  <threadedComment ref="I34" dT="2023-11-14T12:48:24.29" personId="{E2450419-25B9-4D1A-8C59-78688AB7617D}" id="{5E43C3FB-9F11-49C1-B4BD-6F3DF9092464}">
    <text xml:space="preserve">Hjärtrehabiliteringsenhetens sjuksköterskor har individuell delegering att justera doseringen/föreslå ändring av lipidsänkande läkemedel. </text>
  </threadedComment>
  <threadedComment ref="J34" dT="2023-11-14T12:48:31.83" personId="{E2450419-25B9-4D1A-8C59-78688AB7617D}" id="{8BBA795E-9CF9-4FB9-8F5F-089A484B2CAC}">
    <text>Hjärtrehabiliteringsenhetens sjuksköterskor har individuell delegering att justera doseringen/föreslå ändring av läkemedel mot högt blodtryck.</text>
  </threadedComment>
  <threadedComment ref="K34" dT="2023-11-14T13:02:48.43" personId="{E2450419-25B9-4D1A-8C59-78688AB7617D}" id="{DF7F92AD-A95E-4F9F-8F89-C1674C9A60B7}">
    <text>Personal som arbetar i hjärtrehabilteringsteamet har utbildning i samtalsmetodik.</text>
  </threadedComment>
  <threadedComment ref="L34" dT="2023-11-14T13:03:05.19" personId="{E2450419-25B9-4D1A-8C59-78688AB7617D}" id="{F8161095-3167-4958-A89C-87E0BC3EE959}">
    <text>Minst en i teamet har utbildning i tobaksavvänjning.</text>
  </threadedComment>
  <threadedComment ref="M34" dT="2023-11-14T13:03:25.38" personId="{E2450419-25B9-4D1A-8C59-78688AB7617D}" id="{27DDC091-35C6-4260-B7AE-A4B6E89F6BBF}">
    <text>Vi har regelbundna ronder i teamet, där enskilda patientärenden diskuteras.</text>
  </threadedComment>
  <threadedComment ref="N34" dT="2023-11-14T13:27:28.12" personId="{E2450419-25B9-4D1A-8C59-78688AB7617D}" id="{5C6713D5-B073-4A2F-A1E5-243BD4E3C46E}">
    <text>Vi har regelbundna möten i teamet, för att till exempel diskutera arbetsfördelning, behandlingskvalitet och förbättringsarbete samt för att stärka samarbetet i teamet.</text>
  </threadedComment>
  <threadedComment ref="O34" dT="2023-11-14T13:27:36.73" personId="{E2450419-25B9-4D1A-8C59-78688AB7617D}" id="{97C18ABA-4FBA-4101-8689-B28291EF33B9}">
    <text>Vi följer kontinuerligt våra SEPHIA-resultat och använder dessa för utveckling av verksamheten och kvalitetsförbättrande åtgärder.</text>
  </threadedComment>
  <threadedComment ref="P34" dT="2023-11-14T13:27:45.65" personId="{E2450419-25B9-4D1A-8C59-78688AB7617D}" id="{61BC019C-9EBF-4B84-B488-E9CE8397CA73}">
    <text>Identifierade och förändringsbara riskfaktorer följs upp.</text>
  </threadedComment>
  <threadedComment ref="Q34" dT="2023-11-14T13:27:56.54" personId="{E2450419-25B9-4D1A-8C59-78688AB7617D}" id="{53A0E135-A734-4011-B1B3-6FCF40017007}">
    <text>Följsamhet till och effekt av läkemedelsbehandling följs upp.</text>
  </threadedComment>
  <threadedComment ref="R34" dT="2023-11-14T13:28:05.20" personId="{E2450419-25B9-4D1A-8C59-78688AB7617D}" id="{79C67514-C467-4D7E-94C3-13134D09C0DC}">
    <text>Vi eftersträvar att patienten träffar samma vårdgivare under uppföljningstiden.</text>
  </threadedComment>
  <threadedComment ref="S34" dT="2023-11-14T13:28:16.99" personId="{E2450419-25B9-4D1A-8C59-78688AB7617D}" id="{5F754335-EA3C-4A33-89F7-3754F5B64B4A}">
    <text>Vi erbjuder patientens närstående att delta vid besök på hjärtrehabiliteringsenheten.</text>
  </threadedComment>
  <threadedComment ref="T34" dT="2023-11-14T13:28:31.45" personId="{E2450419-25B9-4D1A-8C59-78688AB7617D}" id="{125D47E2-CAA9-4D11-993F-FD96A18B09F9}">
    <text>För patienter som inte pratar svenska erbjuds auktoriserad tolk.</text>
  </threadedComment>
  <threadedComment ref="U34" dT="2023-11-14T13:28:40.28" personId="{E2450419-25B9-4D1A-8C59-78688AB7617D}" id="{A02A977C-0C66-4DDA-A18A-B0851CD54926}">
    <text>Nikotinersättningsmedel erbjuds till rökande patienter.</text>
  </threadedComment>
  <threadedComment ref="V34" dT="2023-11-14T13:28:48.42" personId="{E2450419-25B9-4D1A-8C59-78688AB7617D}" id="{3B1F8029-F32A-4E8A-85D3-8D31ACB30BBD}">
    <text>Behandling med bupropion, cytisin eller vareniklin erbjuds till rökande patienter.</text>
  </threadedComment>
  <threadedComment ref="W34" dT="2023-11-14T13:28:57.11" personId="{E2450419-25B9-4D1A-8C59-78688AB7617D}" id="{8F19366D-1B01-4CEF-8EF0-5530851EF197}">
    <text>Kartläggning av alkoholvanor ingår i det sekundärpreventiva arbetet.</text>
  </threadedComment>
  <threadedComment ref="X34" dT="2023-11-14T13:29:05.37" personId="{E2450419-25B9-4D1A-8C59-78688AB7617D}" id="{A13FC98F-0E8E-44EE-A5F6-453A6C0BA3FB}">
    <text>Vi erbjuder minst tre månaders fysiskt träningsprogram inom hjärtrehabiliteringen.</text>
  </threadedComment>
  <threadedComment ref="Y34" dT="2023-11-14T13:29:18.35" personId="{E2450419-25B9-4D1A-8C59-78688AB7617D}" id="{04C83D45-A3F5-46B0-B927-4AFDECE136F7}">
    <text>För patienter med högt viloblodtryck på mottagningen följs det upp med hemblodtryck och/eller 24-timmars blodtryck.</text>
  </threadedComment>
  <threadedComment ref="Z34" dT="2023-11-14T13:29:26.79" personId="{E2450419-25B9-4D1A-8C59-78688AB7617D}" id="{C26E9ECD-C725-4F53-B98C-25993C80547B}">
    <text>Fasteblodsocker och HbA1c mäts under uppföljningen, även hos patienter utan diabetes.</text>
  </threadedComment>
  <threadedComment ref="AA34" dT="2023-11-14T13:29:38.94" personId="{E2450419-25B9-4D1A-8C59-78688AB7617D}" id="{6D88CBA6-DAC6-4DB9-99F0-CD9391A09BA0}">
    <text>Vid inkonklusiva värden för fasteblodsocker och HbA1c utförs oralt glukostoleranstest (OGTT).</text>
  </threadedComment>
  <threadedComment ref="AB34" dT="2023-11-14T13:29:46.88" personId="{E2450419-25B9-4D1A-8C59-78688AB7617D}" id="{9540DF99-9227-458D-9198-1C809DC468F3}">
    <text>Våra kardiologer initierar och optimerar rekommenderad behandling vid typ-2 diabetes.</text>
  </threadedComment>
  <threadedComment ref="AC34" dT="2023-11-14T13:29:57.96" personId="{E2450419-25B9-4D1A-8C59-78688AB7617D}" id="{35645C99-205B-4993-9CD5-AF158D618B1E}">
    <text>Vi frågar om och erbjuder behandling vid psykisk ohälsa, stress på arbetet, i hemmet och i relationer.</text>
  </threadedComment>
  <threadedComment ref="AD34" dT="2023-11-14T13:30:07.27" personId="{E2450419-25B9-4D1A-8C59-78688AB7617D}" id="{EF1769AE-1814-4504-BE12-46756A784E05}">
    <text xml:space="preserve">Vi frågar om och erbjuder stöd i frågor som rör sysselsättning/sjukskrivning och ekonomi. </text>
  </threadedComment>
  <threadedComment ref="AE34" dT="2023-11-14T13:30:17.93" personId="{E2450419-25B9-4D1A-8C59-78688AB7617D}" id="{7246B170-567D-429D-A293-F5FF75304FC1}">
    <text>Våra patienter erbjuds deltagande i interaktiv patientutbildning (till exempel Hjärtskola).</text>
  </threadedComment>
  <threadedComment ref="AI34" dT="2023-05-16T07:32:55.48" personId="{1913DA81-C6AF-4737-B865-41B8A412D411}" id="{C942E442-F8BD-462E-8C65-B794158DC53C}">
    <text>Kartläggning av psykisk ohälsa och stress kan göras med öppna frågor eller skattningsskalor (rekommenderas).</text>
  </threadedComment>
  <threadedComment ref="AI35" dT="2023-05-16T07:33:05.55" personId="{1913DA81-C6AF-4737-B865-41B8A412D411}" id="{5D8352B6-2001-499B-9A2E-FA649E8BC854}">
    <text>Stöd kan utöver samtal vara att erbjuda kontakt med kurator.</text>
  </threadedComment>
  <threadedComment ref="AI36" dT="2023-05-16T07:33:18.59" personId="{1913DA81-C6AF-4737-B865-41B8A412D411}" id="{4D0CBA0E-1A04-424A-9A22-1245A1AE499F}">
    <text>Gäller såväl fysisk som digital patientutbildning. Med interaktivitet menas någon form av interaktion mellan patient och vårdgivare, till exempel via ett fysiskt möte, digitalt vårdmöte eller meddelandefunktion.</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3-11-14T12:47:14.10" personId="{E2450419-25B9-4D1A-8C59-78688AB7617D}" id="{D8461751-3FD2-4B33-812A-96BE17D19989}">
    <text>Följande professioner ingår i vårt hjärtrehabilteringsteam: sjuksköterska</text>
  </threadedComment>
  <threadedComment ref="C1" dT="2023-11-14T12:47:28.32" personId="{E2450419-25B9-4D1A-8C59-78688AB7617D}" id="{FE224576-B80E-4588-B940-949EA4532C3F}">
    <text>Följande professioner ingår i vårt hjärtrehabilteringsteam: fysioterapeut</text>
  </threadedComment>
  <threadedComment ref="D1" dT="2023-11-14T12:47:38.71" personId="{E2450419-25B9-4D1A-8C59-78688AB7617D}" id="{7BEAEBD4-C1B9-4A26-A386-88A93BB81F17}">
    <text>Följande professioner ingår i vårt hjärtrehabilteringsteam: läkare</text>
  </threadedComment>
  <threadedComment ref="E1" dT="2023-11-14T12:47:47.75" personId="{E2450419-25B9-4D1A-8C59-78688AB7617D}" id="{A60B732B-88A0-4DE9-B250-13C179EC544C}">
    <text>Följande professioner ingår i vårt hjärtrehabilteringsteam: kurator</text>
  </threadedComment>
  <threadedComment ref="F1" dT="2023-11-14T12:47:56.55" personId="{E2450419-25B9-4D1A-8C59-78688AB7617D}" id="{0803F05A-3E26-40DB-A85E-4F1057E260B2}">
    <text>Följande professioner ingår i vårt hjärtrehabilteringsteam: psykolog</text>
  </threadedComment>
  <threadedComment ref="G1" dT="2023-11-14T12:48:06.47" personId="{E2450419-25B9-4D1A-8C59-78688AB7617D}" id="{6FD12E97-E54A-416F-B011-D17650B2908A}">
    <text>Följande professioner ingår i vårt hjärtrehabilteringsteam: dietist</text>
  </threadedComment>
  <threadedComment ref="H1" dT="2023-11-14T12:48:14.38" personId="{E2450419-25B9-4D1A-8C59-78688AB7617D}" id="{37A160BD-1F43-4532-AB0C-9D177D22E661}">
    <text>Hjärtrehabiliteringsenheten har en medicinskt ansvarig läkare.</text>
  </threadedComment>
  <threadedComment ref="I1" dT="2023-11-14T12:48:24.29" personId="{E2450419-25B9-4D1A-8C59-78688AB7617D}" id="{2D786BE4-7483-426F-BEFC-32CAB063EF8F}">
    <text xml:space="preserve">Hjärtrehabiliteringsenhetens sjuksköterskor har individuell delegering att justera doseringen/föreslå ändring av lipidsänkande läkemedel. </text>
  </threadedComment>
  <threadedComment ref="J1" dT="2023-11-14T12:48:31.83" personId="{E2450419-25B9-4D1A-8C59-78688AB7617D}" id="{6D15074B-864E-44F0-9FF5-1817E6380E09}">
    <text>Hjärtrehabiliteringsenhetens sjuksköterskor har individuell delegering att justera doseringen/föreslå ändring av läkemedel mot högt blodtryck.</text>
  </threadedComment>
  <threadedComment ref="K1" dT="2023-11-14T13:02:48.43" personId="{E2450419-25B9-4D1A-8C59-78688AB7617D}" id="{053BBC69-289A-4EA0-A36B-99C55F392E7D}">
    <text>Personal som arbetar i hjärtrehabilteringsteamet har utbildning i samtalsmetodik.</text>
  </threadedComment>
  <threadedComment ref="L1" dT="2023-11-14T13:03:05.19" personId="{E2450419-25B9-4D1A-8C59-78688AB7617D}" id="{E29684A3-4B92-4D05-93DA-6F797ED94513}">
    <text>Minst en i teamet har utbildning i tobaksavvänjning.</text>
  </threadedComment>
  <threadedComment ref="M1" dT="2023-11-14T13:03:25.38" personId="{E2450419-25B9-4D1A-8C59-78688AB7617D}" id="{9FF5620B-77F1-461E-BEE4-8AD2B3219D96}">
    <text>Vi har regelbundna ronder i teamet, där enskilda patientärenden diskuteras.</text>
  </threadedComment>
  <threadedComment ref="N1" dT="2023-11-14T13:27:28.12" personId="{E2450419-25B9-4D1A-8C59-78688AB7617D}" id="{C7FFB6A5-B0D5-4205-B5D5-8C4B8D5BE2DC}">
    <text>Vi har regelbundna möten i teamet, för att till exempel diskutera arbetsfördelning, behandlingskvalitet och förbättringsarbete samt för att stärka samarbetet i teamet.</text>
  </threadedComment>
  <threadedComment ref="O1" dT="2023-11-14T13:27:36.73" personId="{E2450419-25B9-4D1A-8C59-78688AB7617D}" id="{9B6AAD8F-BC35-402E-88F1-20993251A4B7}">
    <text>Vi följer kontinuerligt våra SEPHIA-resultat och använder dessa för utveckling av verksamheten och kvalitetsförbättrande åtgärder.</text>
  </threadedComment>
  <threadedComment ref="P1" dT="2023-11-14T13:27:45.65" personId="{E2450419-25B9-4D1A-8C59-78688AB7617D}" id="{94756AE7-15D8-4823-B313-F803CA7A2020}">
    <text>Identifierade och förändringsbara riskfaktorer följs upp.</text>
  </threadedComment>
  <threadedComment ref="Q1" dT="2023-11-14T13:27:56.54" personId="{E2450419-25B9-4D1A-8C59-78688AB7617D}" id="{1F5BDCFE-F995-401A-A7D0-02DB9F607928}">
    <text>Följsamhet till och effekt av läkemedelsbehandling följs upp.</text>
  </threadedComment>
  <threadedComment ref="R1" dT="2023-11-14T13:28:05.20" personId="{E2450419-25B9-4D1A-8C59-78688AB7617D}" id="{84914806-B323-45FF-BF25-CDE691FE97AA}">
    <text>Vi eftersträvar att patienten träffar samma vårdgivare under uppföljningstiden.</text>
  </threadedComment>
  <threadedComment ref="S1" dT="2023-11-14T13:28:16.99" personId="{E2450419-25B9-4D1A-8C59-78688AB7617D}" id="{8160434A-84E7-4BE9-B353-663515F22D4B}">
    <text>Vi erbjuder patientens närstående att delta vid besök på hjärtrehabiliteringsenheten.</text>
  </threadedComment>
  <threadedComment ref="T1" dT="2023-11-14T13:28:31.45" personId="{E2450419-25B9-4D1A-8C59-78688AB7617D}" id="{5AFB49FE-BC1C-42DF-B07F-5E9465257B24}">
    <text>För patienter som inte pratar svenska erbjuds auktoriserad tolk.</text>
  </threadedComment>
  <threadedComment ref="U1" dT="2023-11-14T13:28:40.28" personId="{E2450419-25B9-4D1A-8C59-78688AB7617D}" id="{3DF98ED3-6A61-4C25-BA29-A23D412E675D}">
    <text>Nikotinersättningsmedel erbjuds till rökande patienter.</text>
  </threadedComment>
  <threadedComment ref="V1" dT="2023-11-14T13:28:48.42" personId="{E2450419-25B9-4D1A-8C59-78688AB7617D}" id="{8EFC6BCF-0726-4FCC-9726-DE7A87B9B3B9}">
    <text>Behandling med bupropion, cytisin eller vareniklin erbjuds till rökande patienter.</text>
  </threadedComment>
  <threadedComment ref="W1" dT="2023-11-14T13:28:57.11" personId="{E2450419-25B9-4D1A-8C59-78688AB7617D}" id="{51CB2EF7-C5A2-4A0B-8F5D-3D86280C47A8}">
    <text>Kartläggning av alkoholvanor ingår i det sekundärpreventiva arbetet.</text>
  </threadedComment>
  <threadedComment ref="X1" dT="2023-11-14T13:29:05.37" personId="{E2450419-25B9-4D1A-8C59-78688AB7617D}" id="{E9608AE5-21D9-40CA-A531-F1F7DFCD1CBF}">
    <text>Vi erbjuder minst tre månaders fysiskt träningsprogram inom hjärtrehabiliteringen.</text>
  </threadedComment>
  <threadedComment ref="Y1" dT="2023-11-14T13:29:18.35" personId="{E2450419-25B9-4D1A-8C59-78688AB7617D}" id="{24618A1A-3DE6-408F-A0F0-05479D5D2CC4}">
    <text>För patienter med högt viloblodtryck på mottagningen följs det upp med hemblodtryck och/eller 24-timmars blodtryck.</text>
  </threadedComment>
  <threadedComment ref="Z1" dT="2023-11-14T13:29:26.79" personId="{E2450419-25B9-4D1A-8C59-78688AB7617D}" id="{26B152F0-847C-48C8-8815-C9ACB0D3528F}">
    <text>Fasteblodsocker och HbA1c mäts under uppföljningen, även hos patienter utan diabetes.</text>
  </threadedComment>
  <threadedComment ref="AA1" dT="2023-11-14T13:29:38.94" personId="{E2450419-25B9-4D1A-8C59-78688AB7617D}" id="{E682701B-E753-484B-B61E-1D8592566D91}">
    <text>Vid inkonklusiva värden för fasteblodsocker och HbA1c utförs oralt glukostoleranstest (OGTT).</text>
  </threadedComment>
  <threadedComment ref="AB1" dT="2023-11-14T13:29:46.88" personId="{E2450419-25B9-4D1A-8C59-78688AB7617D}" id="{52E8A243-DC9D-49F1-AB78-C2E1CA799CE2}">
    <text>Våra kardiologer initierar och optimerar rekommenderad behandling vid typ-2 diabetes.</text>
  </threadedComment>
  <threadedComment ref="AC1" dT="2023-11-14T13:29:57.96" personId="{E2450419-25B9-4D1A-8C59-78688AB7617D}" id="{D03AF10D-492D-4405-9623-1419CD401D71}">
    <text>Vi frågar om och erbjuder behandling vid psykisk ohälsa, stress på arbetet, i hemmet och i relationer.</text>
  </threadedComment>
  <threadedComment ref="AD1" dT="2023-11-14T13:30:07.27" personId="{E2450419-25B9-4D1A-8C59-78688AB7617D}" id="{50B53268-07A7-4058-AED9-DCEC2AFC50A9}">
    <text xml:space="preserve">Vi frågar om och erbjuder stöd i frågor som rör sysselsättning/sjukskrivning och ekonomi. </text>
  </threadedComment>
  <threadedComment ref="AE1" dT="2023-11-14T13:30:17.93" personId="{E2450419-25B9-4D1A-8C59-78688AB7617D}" id="{31D0B9F2-4105-4058-BE98-66C82A42B39A}">
    <text>Våra patienter erbjuds deltagande i interaktiv patientutbildning (till exempel Hjärtskola).</text>
  </threadedComment>
  <threadedComment ref="AF1" dT="2023-12-06T08:19:58.45" personId="{E2450419-25B9-4D1A-8C59-78688AB7617D}" id="{0A991DA4-32AF-495E-BE8E-0479BDD72560}">
    <text>Följsamhets-SCORE sammanfattar följsamhet till NAG riktlinjer för sekundärprevention baserat på svaren på struktur- och processvariablerna. Observera att detta sammanvägda score får tolkas med försiktighet då det finns många fler variabler som kännetecknar en välfungerande verksamhet. </text>
  </threadedComment>
  <threadedComment ref="B5" dT="2023-11-14T12:47:14.10" personId="{E2450419-25B9-4D1A-8C59-78688AB7617D}" id="{42822518-B22A-45AC-AA97-F3CF7684E0A1}">
    <text>Följande professioner ingår i vårt hjärtrehabilteringsteam: sjuksköterska</text>
  </threadedComment>
  <threadedComment ref="C5" dT="2023-11-14T12:47:28.32" personId="{E2450419-25B9-4D1A-8C59-78688AB7617D}" id="{2B61CAA1-B9D7-4AC1-ACE6-EBDED26DE993}">
    <text>Följande professioner ingår i vårt hjärtrehabilteringsteam: fysioterapeut</text>
  </threadedComment>
  <threadedComment ref="D5" dT="2023-11-14T12:47:38.71" personId="{E2450419-25B9-4D1A-8C59-78688AB7617D}" id="{13EA81F3-0C53-444B-A2AA-145C6E27A883}">
    <text>Följande professioner ingår i vårt hjärtrehabilteringsteam: läkare</text>
  </threadedComment>
  <threadedComment ref="E5" dT="2023-11-14T12:47:47.75" personId="{E2450419-25B9-4D1A-8C59-78688AB7617D}" id="{C6E44ADC-7011-41D2-ABD7-BD667DC8D59C}">
    <text>Följande professioner ingår i vårt hjärtrehabilteringsteam: kurator</text>
  </threadedComment>
  <threadedComment ref="F5" dT="2023-11-14T12:47:56.55" personId="{E2450419-25B9-4D1A-8C59-78688AB7617D}" id="{EB48962C-A9EC-423B-A302-CDC4D52B83A7}">
    <text>Följande professioner ingår i vårt hjärtrehabilteringsteam: psykolog</text>
  </threadedComment>
  <threadedComment ref="G5" dT="2023-11-14T12:48:06.47" personId="{E2450419-25B9-4D1A-8C59-78688AB7617D}" id="{EC5BE2D8-3BF3-47C5-8AA8-D28634557BBA}">
    <text>Följande professioner ingår i vårt hjärtrehabilteringsteam: dietist</text>
  </threadedComment>
  <threadedComment ref="H5" dT="2023-11-14T12:48:14.38" personId="{E2450419-25B9-4D1A-8C59-78688AB7617D}" id="{B4CFDCF9-9523-42BF-98FF-14E6905B3520}">
    <text>Hjärtrehabiliteringsenheten har en medicinskt ansvarig läkare.</text>
  </threadedComment>
  <threadedComment ref="I5" dT="2023-11-14T12:48:24.29" personId="{E2450419-25B9-4D1A-8C59-78688AB7617D}" id="{BC2246BD-6185-48BB-9D0D-996A09CDD4C2}">
    <text xml:space="preserve">Hjärtrehabiliteringsenhetens sjuksköterskor har individuell delegering att justera doseringen/föreslå ändring av lipidsänkande läkemedel. </text>
  </threadedComment>
  <threadedComment ref="J5" dT="2023-11-14T12:48:31.83" personId="{E2450419-25B9-4D1A-8C59-78688AB7617D}" id="{C359132E-A620-41F6-8939-D732C98DAF7B}">
    <text>Hjärtrehabiliteringsenhetens sjuksköterskor har individuell delegering att justera doseringen/föreslå ändring av läkemedel mot högt blodtryck.</text>
  </threadedComment>
  <threadedComment ref="K5" dT="2023-11-14T13:02:48.43" personId="{E2450419-25B9-4D1A-8C59-78688AB7617D}" id="{BCF89389-04BD-42A1-83ED-4CFE8B5371FD}">
    <text>Personal som arbetar i hjärtrehabilteringsteamet har utbildning i samtalsmetodik.</text>
  </threadedComment>
  <threadedComment ref="L5" dT="2023-11-14T13:03:05.19" personId="{E2450419-25B9-4D1A-8C59-78688AB7617D}" id="{93A3BB85-AC90-4024-AD07-1C6B65AB4D81}">
    <text>Minst en i teamet har utbildning i tobaksavvänjning.</text>
  </threadedComment>
  <threadedComment ref="M5" dT="2023-11-14T13:03:25.38" personId="{E2450419-25B9-4D1A-8C59-78688AB7617D}" id="{105A16C3-AD95-4ABA-8EF0-208EBC1E8D3C}">
    <text>Vi har regelbundna ronder i teamet, där enskilda patientärenden diskuteras.</text>
  </threadedComment>
  <threadedComment ref="N5" dT="2023-11-14T13:27:28.12" personId="{E2450419-25B9-4D1A-8C59-78688AB7617D}" id="{9FF1770A-127A-42C1-A2C6-8874803929C9}">
    <text>Vi har regelbundna möten i teamet, för att till exempel diskutera arbetsfördelning, behandlingskvalitet och förbättringsarbete samt för att stärka samarbetet i teamet.</text>
  </threadedComment>
  <threadedComment ref="O5" dT="2023-11-14T13:27:36.73" personId="{E2450419-25B9-4D1A-8C59-78688AB7617D}" id="{23A0CE27-BD7D-44EA-9DD5-80E5253539AC}">
    <text>Vi följer kontinuerligt våra SEPHIA-resultat och använder dessa för utveckling av verksamheten och kvalitetsförbättrande åtgärder.</text>
  </threadedComment>
  <threadedComment ref="P5" dT="2023-11-14T13:27:45.65" personId="{E2450419-25B9-4D1A-8C59-78688AB7617D}" id="{2C09CBFE-2325-4564-BD39-3A04A3E9A8E0}">
    <text>Identifierade och förändringsbara riskfaktorer följs upp.</text>
  </threadedComment>
  <threadedComment ref="Q5" dT="2023-11-14T13:27:56.54" personId="{E2450419-25B9-4D1A-8C59-78688AB7617D}" id="{0991D131-6FA9-49EE-B1CE-8690374D023E}">
    <text>Följsamhet till och effekt av läkemedelsbehandling följs upp.</text>
  </threadedComment>
  <threadedComment ref="R5" dT="2023-11-14T13:28:05.20" personId="{E2450419-25B9-4D1A-8C59-78688AB7617D}" id="{1167B3B1-9B03-491E-95A4-BAE14B9478BD}">
    <text>Vi eftersträvar att patienten träffar samma vårdgivare under uppföljningstiden.</text>
  </threadedComment>
  <threadedComment ref="S5" dT="2023-11-14T13:28:16.99" personId="{E2450419-25B9-4D1A-8C59-78688AB7617D}" id="{6AAF3E09-AD32-4508-B7E2-57B1EEDE1E5A}">
    <text>Vi erbjuder patientens närstående att delta vid besök på hjärtrehabiliteringsenheten.</text>
  </threadedComment>
  <threadedComment ref="T5" dT="2023-11-14T13:28:31.45" personId="{E2450419-25B9-4D1A-8C59-78688AB7617D}" id="{280ADE08-1B23-4494-B778-1B9943A545F8}">
    <text>För patienter som inte pratar svenska erbjuds auktoriserad tolk.</text>
  </threadedComment>
  <threadedComment ref="U5" dT="2023-11-14T13:28:40.28" personId="{E2450419-25B9-4D1A-8C59-78688AB7617D}" id="{3FA1C188-CA99-4F77-83E7-844A89E6BAB8}">
    <text>Nikotinersättningsmedel erbjuds till rökande patienter.</text>
  </threadedComment>
  <threadedComment ref="V5" dT="2023-11-14T13:28:48.42" personId="{E2450419-25B9-4D1A-8C59-78688AB7617D}" id="{6AE08EAA-E844-4E36-BCC2-17BCE898396D}">
    <text>Behandling med bupropion, cytisin eller vareniklin erbjuds till rökande patienter.</text>
  </threadedComment>
  <threadedComment ref="W5" dT="2023-11-14T13:28:57.11" personId="{E2450419-25B9-4D1A-8C59-78688AB7617D}" id="{742F9CAA-F37D-4A41-970C-6C38EFDC362F}">
    <text>Kartläggning av alkoholvanor ingår i det sekundärpreventiva arbetet.</text>
  </threadedComment>
  <threadedComment ref="X5" dT="2023-11-14T13:29:05.37" personId="{E2450419-25B9-4D1A-8C59-78688AB7617D}" id="{F9C68F56-EBD1-4726-9420-12FA56E8E4C9}">
    <text>Vi erbjuder minst tre månaders fysiskt träningsprogram inom hjärtrehabiliteringen.</text>
  </threadedComment>
  <threadedComment ref="Y5" dT="2023-11-14T13:29:18.35" personId="{E2450419-25B9-4D1A-8C59-78688AB7617D}" id="{4C869798-5C61-44EC-B18A-4642C53A837F}">
    <text>För patienter med högt viloblodtryck på mottagningen följs det upp med hemblodtryck och/eller 24-timmars blodtryck.</text>
  </threadedComment>
  <threadedComment ref="Z5" dT="2023-11-14T13:29:26.79" personId="{E2450419-25B9-4D1A-8C59-78688AB7617D}" id="{25649F8B-623B-4EC9-A923-21DDCC14ED80}">
    <text>Fasteblodsocker och HbA1c mäts under uppföljningen, även hos patienter utan diabetes.</text>
  </threadedComment>
  <threadedComment ref="AA5" dT="2023-11-14T13:29:38.94" personId="{E2450419-25B9-4D1A-8C59-78688AB7617D}" id="{4818B4FD-8298-4A59-810E-D6C845EA1904}">
    <text>Vid inkonklusiva värden för fasteblodsocker och HbA1c utförs oralt glukostoleranstest (OGTT).</text>
  </threadedComment>
  <threadedComment ref="AB5" dT="2023-11-14T13:29:46.88" personId="{E2450419-25B9-4D1A-8C59-78688AB7617D}" id="{7073DBA4-0692-4641-BD39-9509E9C2222E}">
    <text>Våra kardiologer initierar och optimerar rekommenderad behandling vid typ-2 diabetes.</text>
  </threadedComment>
  <threadedComment ref="AC5" dT="2023-11-14T13:29:57.96" personId="{E2450419-25B9-4D1A-8C59-78688AB7617D}" id="{7E273F5B-3F86-43A6-8A0A-048D9FC8393C}">
    <text>Vi frågar om och erbjuder behandling vid psykisk ohälsa, stress på arbetet, i hemmet och i relationer.</text>
  </threadedComment>
  <threadedComment ref="AD5" dT="2023-11-14T13:30:07.27" personId="{E2450419-25B9-4D1A-8C59-78688AB7617D}" id="{6BD17D45-6DA2-4768-A27A-712168126F2E}">
    <text xml:space="preserve">Vi frågar om och erbjuder stöd i frågor som rör sysselsättning/sjukskrivning och ekonomi. </text>
  </threadedComment>
  <threadedComment ref="AE5" dT="2023-11-14T13:30:17.93" personId="{E2450419-25B9-4D1A-8C59-78688AB7617D}" id="{A0323085-37A2-495E-ABC0-0E9046CA5220}">
    <text>Våra patienter erbjuds deltagande i interaktiv patientutbildning (till exempel Hjärtskola).</text>
  </threadedComment>
  <threadedComment ref="AF5" dT="2023-12-06T08:19:58.45" personId="{E2450419-25B9-4D1A-8C59-78688AB7617D}" id="{A4AE4840-2C2D-45B8-81CF-A3792F2D4C36}">
    <text>Följsamhets-SCORE sammanfattar följsamhet till NAG riktlinjer för sekundärprevention baserat på svaren på struktur- och processvariablerna. Observera att detta sammanvägda score får tolkas med försiktighet då det finns många fler variabler som kännetecknar en välfungerande verksamhet. </text>
  </threadedComment>
  <threadedComment ref="AI6" dT="2023-05-16T06:39:35.25" personId="{1913DA81-C6AF-4737-B865-41B8A412D411}" id="{F1F391CF-2993-452A-A558-FDF56F443650}">
    <text>För att definieras som en del av hjärtrehabiliteringsteamet bör medarbetarna ha enskilda besök, hålla i grupper, delta i team-möten och/eller delta i undervisning på Hjärtskola.</text>
  </threadedComment>
  <threadedComment ref="AI13" dT="2023-05-16T06:40:17.69" personId="{1913DA81-C6AF-4737-B865-41B8A412D411}" id="{426D1CF0-7C70-43F7-A1A9-A599ECBB5169}">
    <text xml:space="preserve">Medicinskt ansvarig läkare (eng. medical director) är den som ansvarar för enhetens medicinska utveckling och kvalitetsarbete inom sekundärprevention. Verksamhetschef, sektionschef eller enhetschef är inte detsamma som medicinskt ansvarig läkare. Att ha en fast schemaposition för en läkare på mottagningen är inte heller samma som medicinskt ansvarig läkare.  </text>
  </threadedComment>
  <threadedComment ref="AI14" dT="2023-05-16T07:28:33.32" personId="{1913DA81-C6AF-4737-B865-41B8A412D411}" id="{F6663962-39C4-4330-BB25-8E0C227B993A}">
    <text xml:space="preserve">Lipidsänkande läkemedel är till exempel statiner, ezetimib och/eller PCSK9-hämmare. </text>
  </threadedComment>
  <threadedComment ref="AI15" dT="2023-05-16T07:28:44.29" personId="{1913DA81-C6AF-4737-B865-41B8A412D411}" id="{1A0887B5-478D-422C-9D14-A1606CD237FF}">
    <text>Läkemedel mot högt blodtryck inkluderar betablockerare, Ca-hämmare, ACE-hämmare, angiotensin receptorblockerare (ARB), spironolakton och diuretika. Delegeringen bör avse titrering av behandling för högt blodtryck, dvs inte enbart för hjärtsvikt även om det i stor utsträckning är samma läkemedel.</text>
  </threadedComment>
  <threadedComment ref="AI16" dT="2023-05-16T07:29:04.26" personId="{1913DA81-C6AF-4737-B865-41B8A412D411}" id="{5AAC9F73-4D00-4340-8568-57924A5B18B2}">
    <text xml:space="preserve">Gäller främst sjuksköterskor men även fysioterapeuter och läkare. Samtalsmetodik kan exempelvis vara motiverande samtalsmetodik (MI) eller kognitiv beteendeterapi. Grundutbildning i MI brukar vara 3 dagar. För att svara Ja bör mer än hälften av personalen ha denna utbildning. Är det mindre än hälften bör svaret Delvis väljas.  </text>
  </threadedComment>
  <threadedComment ref="AI17" dT="2023-05-16T07:29:14.60" personId="{1913DA81-C6AF-4737-B865-41B8A412D411}" id="{3E2EECB2-D70E-4E24-8E84-82771C81F9CE}">
    <text xml:space="preserve">Grundutbildning i tobaksavvänjning brukar vara 2–3 dagar. </text>
  </threadedComment>
  <threadedComment ref="AI18" dT="2023-05-16T07:29:27.35" personId="{1913DA81-C6AF-4737-B865-41B8A412D411}" id="{10D219E7-7C8F-4E37-AB29-DDCDA9BA0130}">
    <text xml:space="preserve">Hur ofta ronder hålls styrs av antal patienter som följs på mottagningen, men bör vara minst en gång varannan vecka även på mindre enheter, för att inte fördröja behandlingsbeslut. Minst två olika professioner bör delta i teamets ronder.   </text>
  </threadedComment>
  <threadedComment ref="AI19" dT="2023-05-16T07:29:42.01" personId="{1913DA81-C6AF-4737-B865-41B8A412D411}" id="{824B0396-7250-498A-800A-B083C089766B}">
    <text xml:space="preserve">Med regelbundna möten menas minst en gång per år. Samtliga professioner som ingår i teamet bör delta i dessa möten. </text>
  </threadedComment>
  <threadedComment ref="AI20" dT="2023-05-16T07:30:07.12" personId="{1913DA81-C6AF-4737-B865-41B8A412D411}" id="{2BAB1BF8-50F5-41BE-A792-563685C95A0E}">
    <text xml:space="preserve">Exempel är att SEPHIA-data redovisas på team-möten, används för att identifiera förbättringsområden och följa upp förändringar i verksamheten. </text>
  </threadedComment>
  <threadedComment ref="AI21" dT="2023-05-16T07:30:18.01" personId="{1913DA81-C6AF-4737-B865-41B8A412D411}" id="{3C8AF1AB-5DA2-48BC-B7B1-48849A709275}">
    <text xml:space="preserve">Patienternas riskfaktorer följs upp vid uppföljande besök till sjuksköterska, läkare och/eller fysioterapeut. </text>
  </threadedComment>
  <threadedComment ref="AI22" dT="2023-05-16T07:30:30.37" personId="{1913DA81-C6AF-4737-B865-41B8A412D411}" id="{7D54900A-7C02-4B14-9B49-569445AD7E5A}">
    <text>Patienternas läkemedelsbehandling följs upp vid uppföljande besök till sjuksköterska, läkare och/eller fysioterapeut.</text>
  </threadedComment>
  <threadedComment ref="AI23" dT="2023-05-16T07:30:47.62" personId="{1913DA81-C6AF-4737-B865-41B8A412D411}" id="{580FF3D3-2B79-446B-A750-289650F4C20A}">
    <text xml:space="preserve">Man strävar efter att boka patienten till samma sjuksköterska, läkare och/eller fysioterapeut under hela uppföljningen på mottagningen. </text>
  </threadedComment>
  <threadedComment ref="AI24" dT="2023-05-16T07:30:58.45" personId="{1913DA81-C6AF-4737-B865-41B8A412D411}" id="{6B59AF10-3E85-4BF7-8D00-89F635FBD1C8}">
    <text xml:space="preserve">Med närstående menas partner, övrig familjemedlem, nära vän eller annan person som patienten anser sig ha en nära relation till. </text>
  </threadedComment>
  <threadedComment ref="AI25" dT="2023-05-16T07:31:12.28" personId="{1913DA81-C6AF-4737-B865-41B8A412D411}" id="{E86C0E2A-A77A-4AB3-AC34-1DC81B83B2B1}">
    <text xml:space="preserve">Med auktoriserad tolk menas en person med kompetens och behörighet för tolkning. Gäller inte anhöriga eller personal på mottagningen. </text>
  </threadedComment>
  <threadedComment ref="AI26" dT="2023-05-16T07:31:27.48" personId="{1913DA81-C6AF-4737-B865-41B8A412D411}" id="{45759882-C569-4483-9B1D-999A99DB941A}">
    <text xml:space="preserve">Nikotinersättningsmedel är receptfria och finns som till exempel plåster, tuggummi, sugtabletter och spray. </text>
  </threadedComment>
  <threadedComment ref="AI27" dT="2023-05-16T07:31:47.58" personId="{1913DA81-C6AF-4737-B865-41B8A412D411}" id="{78B0F310-0E5B-4214-899F-C53181869323}">
    <text>Bupropion, cytisin och vareniklin är receptbelagda läkemedel för rökavvänjning.</text>
  </threadedComment>
  <threadedComment ref="AI28" dT="2023-05-16T07:31:59.67" personId="{1913DA81-C6AF-4737-B865-41B8A412D411}" id="{BC8508EF-6187-4255-A088-4ACD117F2E78}">
    <text xml:space="preserve">Här menas att kartläggning av alkoholvanor ingår i rutinarbetet. Kartläggning kan göras med strukturerade frågor eller skattningsskalor (rekommenderas). </text>
  </threadedComment>
  <threadedComment ref="AI29" dT="2023-05-16T07:32:13.12" personId="{1913DA81-C6AF-4737-B865-41B8A412D411}" id="{26285C8D-10F1-440C-A858-07B741D74E15}">
    <text xml:space="preserve">Definition av fysisk träning inom hjärtrehabilitering finns i SEPHIA:s manual. </text>
  </threadedComment>
  <threadedComment ref="AI32" dT="2023-05-16T07:32:25.20" personId="{1913DA81-C6AF-4737-B865-41B8A412D411}" id="{DF7D95EA-5E5B-4E6D-A034-63B767BE44AD}">
    <text xml:space="preserve">OGTT kan exempelvis göras på mottagningen eller klinisk kemi. </text>
  </threadedComment>
  <threadedComment ref="AI33" dT="2023-05-16T07:32:40.98" personId="{1913DA81-C6AF-4737-B865-41B8A412D411}" id="{3D84C93E-DF62-449D-84AE-2724A6BFB40C}">
    <text xml:space="preserve">Med rekommenderad förstahandsbehandling vid typ-2 diabetes avses SGLT2-hämmare, GLP1-receptor analoger eller metformin. </text>
  </threadedComment>
  <threadedComment ref="B34" dT="2023-11-14T12:47:14.10" personId="{E2450419-25B9-4D1A-8C59-78688AB7617D}" id="{2B6370E7-2AD9-408A-BDBF-0301726791B3}">
    <text>Följande professioner ingår i vårt hjärtrehabilteringsteam: sjuksköterska</text>
  </threadedComment>
  <threadedComment ref="C34" dT="2023-11-14T12:47:28.32" personId="{E2450419-25B9-4D1A-8C59-78688AB7617D}" id="{B48D97BA-1A56-47E7-9DD7-DD15319BC960}">
    <text>Följande professioner ingår i vårt hjärtrehabilteringsteam: fysioterapeut</text>
  </threadedComment>
  <threadedComment ref="D34" dT="2023-11-14T12:47:38.71" personId="{E2450419-25B9-4D1A-8C59-78688AB7617D}" id="{268150BA-3C88-49FF-9238-3A3E27E35945}">
    <text>Följande professioner ingår i vårt hjärtrehabilteringsteam: läkare</text>
  </threadedComment>
  <threadedComment ref="E34" dT="2023-11-14T12:47:47.75" personId="{E2450419-25B9-4D1A-8C59-78688AB7617D}" id="{B1975107-7379-4A4F-8C75-FD7DC0A70262}">
    <text>Följande professioner ingår i vårt hjärtrehabilteringsteam: kurator</text>
  </threadedComment>
  <threadedComment ref="F34" dT="2023-11-14T12:47:56.55" personId="{E2450419-25B9-4D1A-8C59-78688AB7617D}" id="{1D57F101-67F7-4F8B-9522-714094B83B87}">
    <text>Följande professioner ingår i vårt hjärtrehabilteringsteam: psykolog</text>
  </threadedComment>
  <threadedComment ref="G34" dT="2023-11-14T12:48:06.47" personId="{E2450419-25B9-4D1A-8C59-78688AB7617D}" id="{73FC1283-FD8D-49BE-84FD-E083BDEFF967}">
    <text>Följande professioner ingår i vårt hjärtrehabilteringsteam: dietist</text>
  </threadedComment>
  <threadedComment ref="H34" dT="2023-11-14T12:48:14.38" personId="{E2450419-25B9-4D1A-8C59-78688AB7617D}" id="{118158DE-7487-437A-9BF1-29FFF2E5DCDB}">
    <text>Hjärtrehabiliteringsenheten har en medicinskt ansvarig läkare.</text>
  </threadedComment>
  <threadedComment ref="I34" dT="2023-11-14T12:48:24.29" personId="{E2450419-25B9-4D1A-8C59-78688AB7617D}" id="{BF9914BA-C041-4C59-B8C3-5CCACECB005C}">
    <text xml:space="preserve">Hjärtrehabiliteringsenhetens sjuksköterskor har individuell delegering att justera doseringen/föreslå ändring av lipidsänkande läkemedel. </text>
  </threadedComment>
  <threadedComment ref="J34" dT="2023-11-14T12:48:31.83" personId="{E2450419-25B9-4D1A-8C59-78688AB7617D}" id="{1DE681F0-A4F1-40B6-AB43-533073D5EA46}">
    <text>Hjärtrehabiliteringsenhetens sjuksköterskor har individuell delegering att justera doseringen/föreslå ändring av läkemedel mot högt blodtryck.</text>
  </threadedComment>
  <threadedComment ref="K34" dT="2023-11-14T13:02:48.43" personId="{E2450419-25B9-4D1A-8C59-78688AB7617D}" id="{4FB6775D-4B65-45E7-8088-B33976C2CE94}">
    <text>Personal som arbetar i hjärtrehabilteringsteamet har utbildning i samtalsmetodik.</text>
  </threadedComment>
  <threadedComment ref="L34" dT="2023-11-14T13:03:05.19" personId="{E2450419-25B9-4D1A-8C59-78688AB7617D}" id="{E9FF5DCB-F8B6-4242-8DEB-F68EA96E832A}">
    <text>Minst en i teamet har utbildning i tobaksavvänjning.</text>
  </threadedComment>
  <threadedComment ref="M34" dT="2023-11-14T13:03:25.38" personId="{E2450419-25B9-4D1A-8C59-78688AB7617D}" id="{1059820E-CCE7-4A9B-BD6F-D937CC217147}">
    <text>Vi har regelbundna ronder i teamet, där enskilda patientärenden diskuteras.</text>
  </threadedComment>
  <threadedComment ref="N34" dT="2023-11-14T13:27:28.12" personId="{E2450419-25B9-4D1A-8C59-78688AB7617D}" id="{33C5A503-C1CD-491A-BA06-13291B033144}">
    <text>Vi har regelbundna möten i teamet, för att till exempel diskutera arbetsfördelning, behandlingskvalitet och förbättringsarbete samt för att stärka samarbetet i teamet.</text>
  </threadedComment>
  <threadedComment ref="O34" dT="2023-11-14T13:27:36.73" personId="{E2450419-25B9-4D1A-8C59-78688AB7617D}" id="{C1DAEE42-9A41-4199-8D93-7C6B853D799F}">
    <text>Vi följer kontinuerligt våra SEPHIA-resultat och använder dessa för utveckling av verksamheten och kvalitetsförbättrande åtgärder.</text>
  </threadedComment>
  <threadedComment ref="P34" dT="2023-11-14T13:27:45.65" personId="{E2450419-25B9-4D1A-8C59-78688AB7617D}" id="{EE901395-5550-4F72-845B-40BB8B0F6228}">
    <text>Identifierade och förändringsbara riskfaktorer följs upp.</text>
  </threadedComment>
  <threadedComment ref="Q34" dT="2023-11-14T13:27:56.54" personId="{E2450419-25B9-4D1A-8C59-78688AB7617D}" id="{A0126971-F01C-4229-A1C4-52A4689F5C21}">
    <text>Följsamhet till och effekt av läkemedelsbehandling följs upp.</text>
  </threadedComment>
  <threadedComment ref="R34" dT="2023-11-14T13:28:05.20" personId="{E2450419-25B9-4D1A-8C59-78688AB7617D}" id="{ECB434D7-45F8-4CCE-AB50-F5F37B7D1C4C}">
    <text>Vi eftersträvar att patienten träffar samma vårdgivare under uppföljningstiden.</text>
  </threadedComment>
  <threadedComment ref="S34" dT="2023-11-14T13:28:16.99" personId="{E2450419-25B9-4D1A-8C59-78688AB7617D}" id="{E6A74BA7-958B-4174-A514-A6533BB28D45}">
    <text>Vi erbjuder patientens närstående att delta vid besök på hjärtrehabiliteringsenheten.</text>
  </threadedComment>
  <threadedComment ref="T34" dT="2023-11-14T13:28:31.45" personId="{E2450419-25B9-4D1A-8C59-78688AB7617D}" id="{2C3EB1C8-2BD7-46F2-85B1-52E5FE881C63}">
    <text>För patienter som inte pratar svenska erbjuds auktoriserad tolk.</text>
  </threadedComment>
  <threadedComment ref="U34" dT="2023-11-14T13:28:40.28" personId="{E2450419-25B9-4D1A-8C59-78688AB7617D}" id="{55BE8AFD-ABBD-4728-B2A7-9A388E730C92}">
    <text>Nikotinersättningsmedel erbjuds till rökande patienter.</text>
  </threadedComment>
  <threadedComment ref="V34" dT="2023-11-14T13:28:48.42" personId="{E2450419-25B9-4D1A-8C59-78688AB7617D}" id="{946D3716-B275-401E-9E68-96536E812BF0}">
    <text>Behandling med bupropion, cytisin eller vareniklin erbjuds till rökande patienter.</text>
  </threadedComment>
  <threadedComment ref="W34" dT="2023-11-14T13:28:57.11" personId="{E2450419-25B9-4D1A-8C59-78688AB7617D}" id="{76923DF2-CAA5-49D7-ADF4-E3588CDEA1BA}">
    <text>Kartläggning av alkoholvanor ingår i det sekundärpreventiva arbetet.</text>
  </threadedComment>
  <threadedComment ref="X34" dT="2023-11-14T13:29:05.37" personId="{E2450419-25B9-4D1A-8C59-78688AB7617D}" id="{0E613E7B-E008-4429-A218-683EC9DC2935}">
    <text>Vi erbjuder minst tre månaders fysiskt träningsprogram inom hjärtrehabiliteringen.</text>
  </threadedComment>
  <threadedComment ref="Y34" dT="2023-11-14T13:29:18.35" personId="{E2450419-25B9-4D1A-8C59-78688AB7617D}" id="{F580A3C5-28D2-41BD-8099-65619CC24F3C}">
    <text>För patienter med högt viloblodtryck på mottagningen följs det upp med hemblodtryck och/eller 24-timmars blodtryck.</text>
  </threadedComment>
  <threadedComment ref="Z34" dT="2023-11-14T13:29:26.79" personId="{E2450419-25B9-4D1A-8C59-78688AB7617D}" id="{65A17EB8-9E89-4215-93BD-5CB23680933E}">
    <text>Fasteblodsocker och HbA1c mäts under uppföljningen, även hos patienter utan diabetes.</text>
  </threadedComment>
  <threadedComment ref="AA34" dT="2023-11-14T13:29:38.94" personId="{E2450419-25B9-4D1A-8C59-78688AB7617D}" id="{FC711348-D48B-447A-8A9C-C4690E53BF01}">
    <text>Vid inkonklusiva värden för fasteblodsocker och HbA1c utförs oralt glukostoleranstest (OGTT).</text>
  </threadedComment>
  <threadedComment ref="AB34" dT="2023-11-14T13:29:46.88" personId="{E2450419-25B9-4D1A-8C59-78688AB7617D}" id="{6D950C01-69E6-4CF6-AC27-5C1BCAB0BC92}">
    <text>Våra kardiologer initierar och optimerar rekommenderad behandling vid typ-2 diabetes.</text>
  </threadedComment>
  <threadedComment ref="AC34" dT="2023-11-14T13:29:57.96" personId="{E2450419-25B9-4D1A-8C59-78688AB7617D}" id="{FB5C208F-F693-4D1A-9848-92150F083B29}">
    <text>Vi frågar om och erbjuder behandling vid psykisk ohälsa, stress på arbetet, i hemmet och i relationer.</text>
  </threadedComment>
  <threadedComment ref="AD34" dT="2023-11-14T13:30:07.27" personId="{E2450419-25B9-4D1A-8C59-78688AB7617D}" id="{5A1FD062-51AB-40EB-9AB5-407A6EE519E8}">
    <text xml:space="preserve">Vi frågar om och erbjuder stöd i frågor som rör sysselsättning/sjukskrivning och ekonomi. </text>
  </threadedComment>
  <threadedComment ref="AE34" dT="2023-11-14T13:30:17.93" personId="{E2450419-25B9-4D1A-8C59-78688AB7617D}" id="{76EF6677-97A7-4302-922F-494F8972921B}">
    <text>Våra patienter erbjuds deltagande i interaktiv patientutbildning (till exempel Hjärtskola).</text>
  </threadedComment>
  <threadedComment ref="AI34" dT="2023-05-16T07:32:55.48" personId="{1913DA81-C6AF-4737-B865-41B8A412D411}" id="{5E1E9E18-4B14-4ADA-AB81-A246F9F73123}">
    <text>Kartläggning av psykisk ohälsa och stress kan göras med öppna frågor eller skattningsskalor (rekommenderas).</text>
  </threadedComment>
  <threadedComment ref="AI35" dT="2023-05-16T07:33:05.55" personId="{1913DA81-C6AF-4737-B865-41B8A412D411}" id="{704D5C40-1B87-4CE4-99A0-AABF496F9276}">
    <text>Stöd kan utöver samtal vara att erbjuda kontakt med kurator.</text>
  </threadedComment>
  <threadedComment ref="AI36" dT="2023-05-16T07:33:18.59" personId="{1913DA81-C6AF-4737-B865-41B8A412D411}" id="{63E6518A-93D5-467A-BE5B-DE8E13D69726}">
    <text>Gäller såväl fysisk som digital patientutbildning. Med interaktivitet menas någon form av interaktion mellan patient och vårdgivare, till exempel via ett fysiskt möte, digitalt vårdmöte eller meddelandefunktion.</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3-11-14T12:47:14.10" personId="{E2450419-25B9-4D1A-8C59-78688AB7617D}" id="{4350AD77-2C2E-45C5-9289-BBAFFCF40BD1}">
    <text>Följande professioner ingår i vårt hjärtrehabilteringsteam: sjuksköterska</text>
  </threadedComment>
  <threadedComment ref="C1" dT="2023-11-14T12:47:28.32" personId="{E2450419-25B9-4D1A-8C59-78688AB7617D}" id="{5D063BA0-B2F4-48EF-81B7-F6B048F632CB}">
    <text>Följande professioner ingår i vårt hjärtrehabilteringsteam: fysioterapeut</text>
  </threadedComment>
  <threadedComment ref="D1" dT="2023-11-14T12:47:38.71" personId="{E2450419-25B9-4D1A-8C59-78688AB7617D}" id="{761C9B7C-6C23-4FA0-A04C-5FCFCFF5F5C7}">
    <text>Följande professioner ingår i vårt hjärtrehabilteringsteam: läkare</text>
  </threadedComment>
  <threadedComment ref="E1" dT="2023-11-14T12:47:47.75" personId="{E2450419-25B9-4D1A-8C59-78688AB7617D}" id="{7B6ED9A3-AAA4-4B54-BA2E-B1E79D30D585}">
    <text>Följande professioner ingår i vårt hjärtrehabilteringsteam: kurator</text>
  </threadedComment>
  <threadedComment ref="F1" dT="2023-11-14T12:47:56.55" personId="{E2450419-25B9-4D1A-8C59-78688AB7617D}" id="{AAA3FAC2-1AB3-442F-AB98-3DF6ECED6CC8}">
    <text>Följande professioner ingår i vårt hjärtrehabilteringsteam: psykolog</text>
  </threadedComment>
  <threadedComment ref="G1" dT="2023-11-14T12:48:06.47" personId="{E2450419-25B9-4D1A-8C59-78688AB7617D}" id="{078489D1-08A8-4841-9D17-906F60AF78BB}">
    <text>Följande professioner ingår i vårt hjärtrehabilteringsteam: dietist</text>
  </threadedComment>
  <threadedComment ref="H1" dT="2023-11-14T12:48:14.38" personId="{E2450419-25B9-4D1A-8C59-78688AB7617D}" id="{E581FBFB-1452-46AA-840A-5DB17C7862FC}">
    <text>Hjärtrehabiliteringsenheten har en medicinskt ansvarig läkare.</text>
  </threadedComment>
  <threadedComment ref="I1" dT="2023-11-14T12:48:24.29" personId="{E2450419-25B9-4D1A-8C59-78688AB7617D}" id="{796CF800-15AF-45B3-85A2-17B4CE8A4B01}">
    <text xml:space="preserve">Hjärtrehabiliteringsenhetens sjuksköterskor har individuell delegering att justera doseringen/föreslå ändring av lipidsänkande läkemedel. </text>
  </threadedComment>
  <threadedComment ref="J1" dT="2023-11-14T12:48:31.83" personId="{E2450419-25B9-4D1A-8C59-78688AB7617D}" id="{C9689B5E-4701-4A46-83DA-A0CF459CD9A5}">
    <text>Hjärtrehabiliteringsenhetens sjuksköterskor har individuell delegering att justera doseringen/föreslå ändring av läkemedel mot högt blodtryck.</text>
  </threadedComment>
  <threadedComment ref="K1" dT="2023-11-14T13:02:48.43" personId="{E2450419-25B9-4D1A-8C59-78688AB7617D}" id="{C50DD2EB-40E1-451A-9DFB-657FD6690E9F}">
    <text>Personal som arbetar i hjärtrehabilteringsteamet har utbildning i samtalsmetodik.</text>
  </threadedComment>
  <threadedComment ref="L1" dT="2023-11-14T13:03:05.19" personId="{E2450419-25B9-4D1A-8C59-78688AB7617D}" id="{FA6E2BE6-6A08-4E56-84D2-C8089A948701}">
    <text>Minst en i teamet har utbildning i tobaksavvänjning.</text>
  </threadedComment>
  <threadedComment ref="M1" dT="2023-11-14T13:03:25.38" personId="{E2450419-25B9-4D1A-8C59-78688AB7617D}" id="{5C08D488-69F0-4D3F-BFB4-0D0003DDB7F9}">
    <text>Vi har regelbundna ronder i teamet, där enskilda patientärenden diskuteras.</text>
  </threadedComment>
  <threadedComment ref="N1" dT="2023-11-14T13:27:28.12" personId="{E2450419-25B9-4D1A-8C59-78688AB7617D}" id="{51554F3B-3358-4C82-9613-5BE87D825260}">
    <text>Vi har regelbundna möten i teamet, för att till exempel diskutera arbetsfördelning, behandlingskvalitet och förbättringsarbete samt för att stärka samarbetet i teamet.</text>
  </threadedComment>
  <threadedComment ref="O1" dT="2023-11-14T13:27:36.73" personId="{E2450419-25B9-4D1A-8C59-78688AB7617D}" id="{A30CD5FD-A5D7-476C-B110-1A3E616F2783}">
    <text>Vi följer kontinuerligt våra SEPHIA-resultat och använder dessa för utveckling av verksamheten och kvalitetsförbättrande åtgärder.</text>
  </threadedComment>
  <threadedComment ref="P1" dT="2023-11-14T13:27:45.65" personId="{E2450419-25B9-4D1A-8C59-78688AB7617D}" id="{CAABF524-5418-493C-8163-714015CDF2C3}">
    <text>Identifierade och förändringsbara riskfaktorer följs upp.</text>
  </threadedComment>
  <threadedComment ref="Q1" dT="2023-11-14T13:27:56.54" personId="{E2450419-25B9-4D1A-8C59-78688AB7617D}" id="{0823DA93-6210-48F1-8197-4513F832744B}">
    <text>Följsamhet till och effekt av läkemedelsbehandling följs upp.</text>
  </threadedComment>
  <threadedComment ref="R1" dT="2023-11-14T13:28:05.20" personId="{E2450419-25B9-4D1A-8C59-78688AB7617D}" id="{07D2F266-0703-4BCB-A216-EE362532AE3E}">
    <text>Vi eftersträvar att patienten träffar samma vårdgivare under uppföljningstiden.</text>
  </threadedComment>
  <threadedComment ref="S1" dT="2023-11-14T13:28:16.99" personId="{E2450419-25B9-4D1A-8C59-78688AB7617D}" id="{3B5E4C74-67DE-43CA-A4F0-4B1D57383C38}">
    <text>Vi erbjuder patientens närstående att delta vid besök på hjärtrehabiliteringsenheten.</text>
  </threadedComment>
  <threadedComment ref="T1" dT="2023-11-14T13:28:31.45" personId="{E2450419-25B9-4D1A-8C59-78688AB7617D}" id="{35FF49FF-D855-4CBB-9F10-115965B25C75}">
    <text>För patienter som inte pratar svenska erbjuds auktoriserad tolk.</text>
  </threadedComment>
  <threadedComment ref="U1" dT="2023-11-14T13:28:40.28" personId="{E2450419-25B9-4D1A-8C59-78688AB7617D}" id="{8F1245AB-A546-4F1D-80F4-857D29764D19}">
    <text>Nikotinersättningsmedel erbjuds till rökande patienter.</text>
  </threadedComment>
  <threadedComment ref="V1" dT="2023-11-14T13:28:48.42" personId="{E2450419-25B9-4D1A-8C59-78688AB7617D}" id="{F56BD148-C7B1-4149-A1D7-D85C6EA180F2}">
    <text>Behandling med bupropion, cytisin eller vareniklin erbjuds till rökande patienter.</text>
  </threadedComment>
  <threadedComment ref="W1" dT="2023-11-14T13:28:57.11" personId="{E2450419-25B9-4D1A-8C59-78688AB7617D}" id="{E3BA56D9-E2C8-4E93-8868-EF97D4E30B5E}">
    <text>Kartläggning av alkoholvanor ingår i det sekundärpreventiva arbetet.</text>
  </threadedComment>
  <threadedComment ref="X1" dT="2023-11-14T13:29:05.37" personId="{E2450419-25B9-4D1A-8C59-78688AB7617D}" id="{D746C95A-5475-4B65-B618-C6C162C2371A}">
    <text>Vi erbjuder minst tre månaders fysiskt träningsprogram inom hjärtrehabiliteringen.</text>
  </threadedComment>
  <threadedComment ref="Y1" dT="2023-11-14T13:29:18.35" personId="{E2450419-25B9-4D1A-8C59-78688AB7617D}" id="{D2A4CE2B-3A99-4934-B920-437ED6EDE3A8}">
    <text>För patienter med högt viloblodtryck på mottagningen följs det upp med hemblodtryck och/eller 24-timmars blodtryck.</text>
  </threadedComment>
  <threadedComment ref="Z1" dT="2023-11-14T13:29:26.79" personId="{E2450419-25B9-4D1A-8C59-78688AB7617D}" id="{47C01A03-95D3-4D2B-AB35-9AB7D6060189}">
    <text>Fasteblodsocker och HbA1c mäts under uppföljningen, även hos patienter utan diabetes.</text>
  </threadedComment>
  <threadedComment ref="AA1" dT="2023-11-14T13:29:38.94" personId="{E2450419-25B9-4D1A-8C59-78688AB7617D}" id="{E4149474-CBBA-4E2F-A275-94BD2C0E7CB5}">
    <text>Vid inkonklusiva värden för fasteblodsocker och HbA1c utförs oralt glukostoleranstest (OGTT).</text>
  </threadedComment>
  <threadedComment ref="AB1" dT="2023-11-14T13:29:46.88" personId="{E2450419-25B9-4D1A-8C59-78688AB7617D}" id="{732D4A8D-7B38-4E65-BA16-F8F31AF9D637}">
    <text>Våra kardiologer initierar och optimerar rekommenderad behandling vid typ-2 diabetes.</text>
  </threadedComment>
  <threadedComment ref="AC1" dT="2023-11-14T13:29:57.96" personId="{E2450419-25B9-4D1A-8C59-78688AB7617D}" id="{4BA6DB1F-CF94-4406-94F0-CA7BA811036A}">
    <text>Vi frågar om och erbjuder behandling vid psykisk ohälsa, stress på arbetet, i hemmet och i relationer.</text>
  </threadedComment>
  <threadedComment ref="AD1" dT="2023-11-14T13:30:07.27" personId="{E2450419-25B9-4D1A-8C59-78688AB7617D}" id="{B867B0CB-FAD3-4E25-80FD-93CBFD1BEBC1}">
    <text xml:space="preserve">Vi frågar om och erbjuder stöd i frågor som rör sysselsättning/sjukskrivning och ekonomi. </text>
  </threadedComment>
  <threadedComment ref="AE1" dT="2023-11-14T13:30:17.93" personId="{E2450419-25B9-4D1A-8C59-78688AB7617D}" id="{7D34CD9F-62FC-4064-8811-36ACD06D7291}">
    <text>Våra patienter erbjuds deltagande i interaktiv patientutbildning (till exempel Hjärtskola).</text>
  </threadedComment>
  <threadedComment ref="AF1" dT="2023-12-06T08:19:58.45" personId="{E2450419-25B9-4D1A-8C59-78688AB7617D}" id="{498A37BA-9840-4086-B1B9-18F7BCF4E8D0}">
    <text>Följsamhets-SCORE sammanfattar följsamhet till NAG riktlinjer för sekundärprevention baserat på svaren på struktur- och processvariablerna. Observera att detta sammanvägda score får tolkas med försiktighet då det finns många fler variabler som kännetecknar en välfungerande verksamhet. </text>
  </threadedComment>
  <threadedComment ref="B5" dT="2023-11-14T12:47:14.10" personId="{E2450419-25B9-4D1A-8C59-78688AB7617D}" id="{AB359D5A-F6F7-4FE9-92F0-084361C92FC4}">
    <text>Följande professioner ingår i vårt hjärtrehabilteringsteam: sjuksköterska</text>
  </threadedComment>
  <threadedComment ref="C5" dT="2023-11-14T12:47:28.32" personId="{E2450419-25B9-4D1A-8C59-78688AB7617D}" id="{76D24C5A-5B90-458C-AA45-0280DEFB13A3}">
    <text>Följande professioner ingår i vårt hjärtrehabilteringsteam: fysioterapeut</text>
  </threadedComment>
  <threadedComment ref="D5" dT="2023-11-14T12:47:38.71" personId="{E2450419-25B9-4D1A-8C59-78688AB7617D}" id="{8D5C6E41-B5B0-480F-8219-857BEA7F515C}">
    <text>Följande professioner ingår i vårt hjärtrehabilteringsteam: läkare</text>
  </threadedComment>
  <threadedComment ref="E5" dT="2023-11-14T12:47:47.75" personId="{E2450419-25B9-4D1A-8C59-78688AB7617D}" id="{9A3870A8-743E-4E84-85F5-C2DDCA59B70F}">
    <text>Följande professioner ingår i vårt hjärtrehabilteringsteam: kurator</text>
  </threadedComment>
  <threadedComment ref="F5" dT="2023-11-14T12:47:56.55" personId="{E2450419-25B9-4D1A-8C59-78688AB7617D}" id="{B45E9E90-9D36-4B8E-82B7-D4CDD040D82A}">
    <text>Följande professioner ingår i vårt hjärtrehabilteringsteam: psykolog</text>
  </threadedComment>
  <threadedComment ref="G5" dT="2023-11-14T12:48:06.47" personId="{E2450419-25B9-4D1A-8C59-78688AB7617D}" id="{9CEAB293-AA2B-4CA2-8E31-FD8020F3A056}">
    <text>Följande professioner ingår i vårt hjärtrehabilteringsteam: dietist</text>
  </threadedComment>
  <threadedComment ref="H5" dT="2023-11-14T12:48:14.38" personId="{E2450419-25B9-4D1A-8C59-78688AB7617D}" id="{70649515-3196-4C36-9F7F-7FB271699E81}">
    <text>Hjärtrehabiliteringsenheten har en medicinskt ansvarig läkare.</text>
  </threadedComment>
  <threadedComment ref="I5" dT="2023-11-14T12:48:24.29" personId="{E2450419-25B9-4D1A-8C59-78688AB7617D}" id="{31B4D6A2-3B15-47F7-A5A6-2FFB27A38958}">
    <text xml:space="preserve">Hjärtrehabiliteringsenhetens sjuksköterskor har individuell delegering att justera doseringen/föreslå ändring av lipidsänkande läkemedel. </text>
  </threadedComment>
  <threadedComment ref="J5" dT="2023-11-14T12:48:31.83" personId="{E2450419-25B9-4D1A-8C59-78688AB7617D}" id="{F9AE320F-BBEE-4211-9AD6-2828372B8433}">
    <text>Hjärtrehabiliteringsenhetens sjuksköterskor har individuell delegering att justera doseringen/föreslå ändring av läkemedel mot högt blodtryck.</text>
  </threadedComment>
  <threadedComment ref="K5" dT="2023-11-14T13:02:48.43" personId="{E2450419-25B9-4D1A-8C59-78688AB7617D}" id="{F5346213-A726-4601-B370-705EBFF257D2}">
    <text>Personal som arbetar i hjärtrehabilteringsteamet har utbildning i samtalsmetodik.</text>
  </threadedComment>
  <threadedComment ref="L5" dT="2023-11-14T13:03:05.19" personId="{E2450419-25B9-4D1A-8C59-78688AB7617D}" id="{895C9758-5F5F-4988-89C1-68112CF89685}">
    <text>Minst en i teamet har utbildning i tobaksavvänjning.</text>
  </threadedComment>
  <threadedComment ref="M5" dT="2023-11-14T13:03:25.38" personId="{E2450419-25B9-4D1A-8C59-78688AB7617D}" id="{B93938CE-0EB7-4FF6-8949-15A44ED8EEAD}">
    <text>Vi har regelbundna ronder i teamet, där enskilda patientärenden diskuteras.</text>
  </threadedComment>
  <threadedComment ref="N5" dT="2023-11-14T13:27:28.12" personId="{E2450419-25B9-4D1A-8C59-78688AB7617D}" id="{7533B273-B61D-4CCC-A9A8-5939803C8CD8}">
    <text>Vi har regelbundna möten i teamet, för att till exempel diskutera arbetsfördelning, behandlingskvalitet och förbättringsarbete samt för att stärka samarbetet i teamet.</text>
  </threadedComment>
  <threadedComment ref="O5" dT="2023-11-14T13:27:36.73" personId="{E2450419-25B9-4D1A-8C59-78688AB7617D}" id="{AA531FF5-BBF1-49C6-92CC-1261BECA3515}">
    <text>Vi följer kontinuerligt våra SEPHIA-resultat och använder dessa för utveckling av verksamheten och kvalitetsförbättrande åtgärder.</text>
  </threadedComment>
  <threadedComment ref="P5" dT="2023-11-14T13:27:45.65" personId="{E2450419-25B9-4D1A-8C59-78688AB7617D}" id="{3794B70B-0083-4E89-86AF-02B121C47BB2}">
    <text>Identifierade och förändringsbara riskfaktorer följs upp.</text>
  </threadedComment>
  <threadedComment ref="Q5" dT="2023-11-14T13:27:56.54" personId="{E2450419-25B9-4D1A-8C59-78688AB7617D}" id="{F1A8ECAD-A885-40C8-9CD4-99B454865DF9}">
    <text>Följsamhet till och effekt av läkemedelsbehandling följs upp.</text>
  </threadedComment>
  <threadedComment ref="R5" dT="2023-11-14T13:28:05.20" personId="{E2450419-25B9-4D1A-8C59-78688AB7617D}" id="{9F4EBFB8-77C3-4894-9178-54D7963D73DF}">
    <text>Vi eftersträvar att patienten träffar samma vårdgivare under uppföljningstiden.</text>
  </threadedComment>
  <threadedComment ref="S5" dT="2023-11-14T13:28:16.99" personId="{E2450419-25B9-4D1A-8C59-78688AB7617D}" id="{57A8E618-CF61-4445-9963-2B5F8D6CB44A}">
    <text>Vi erbjuder patientens närstående att delta vid besök på hjärtrehabiliteringsenheten.</text>
  </threadedComment>
  <threadedComment ref="T5" dT="2023-11-14T13:28:31.45" personId="{E2450419-25B9-4D1A-8C59-78688AB7617D}" id="{38A7D98B-FA0D-4EE5-9280-BB8F92DFF542}">
    <text>För patienter som inte pratar svenska erbjuds auktoriserad tolk.</text>
  </threadedComment>
  <threadedComment ref="U5" dT="2023-11-14T13:28:40.28" personId="{E2450419-25B9-4D1A-8C59-78688AB7617D}" id="{8935EDEC-C86B-4A0F-9EC2-45CEF65167C3}">
    <text>Nikotinersättningsmedel erbjuds till rökande patienter.</text>
  </threadedComment>
  <threadedComment ref="V5" dT="2023-11-14T13:28:48.42" personId="{E2450419-25B9-4D1A-8C59-78688AB7617D}" id="{AD2CEE3C-0FD0-401C-AD53-84A30BB5469B}">
    <text>Behandling med bupropion, cytisin eller vareniklin erbjuds till rökande patienter.</text>
  </threadedComment>
  <threadedComment ref="W5" dT="2023-11-14T13:28:57.11" personId="{E2450419-25B9-4D1A-8C59-78688AB7617D}" id="{3DE295CF-2345-45A1-828A-F352771161F1}">
    <text>Kartläggning av alkoholvanor ingår i det sekundärpreventiva arbetet.</text>
  </threadedComment>
  <threadedComment ref="X5" dT="2023-11-14T13:29:05.37" personId="{E2450419-25B9-4D1A-8C59-78688AB7617D}" id="{4E2BAB76-DC8D-4B31-93A9-A784EB522768}">
    <text>Vi erbjuder minst tre månaders fysiskt träningsprogram inom hjärtrehabiliteringen.</text>
  </threadedComment>
  <threadedComment ref="Y5" dT="2023-11-14T13:29:18.35" personId="{E2450419-25B9-4D1A-8C59-78688AB7617D}" id="{0C7F9386-1BB0-4368-8E7A-84A33B2FFA24}">
    <text>För patienter med högt viloblodtryck på mottagningen följs det upp med hemblodtryck och/eller 24-timmars blodtryck.</text>
  </threadedComment>
  <threadedComment ref="Z5" dT="2023-11-14T13:29:26.79" personId="{E2450419-25B9-4D1A-8C59-78688AB7617D}" id="{E56580BE-3AEA-4452-9A1C-D8EAEFE493DA}">
    <text>Fasteblodsocker och HbA1c mäts under uppföljningen, även hos patienter utan diabetes.</text>
  </threadedComment>
  <threadedComment ref="AA5" dT="2023-11-14T13:29:38.94" personId="{E2450419-25B9-4D1A-8C59-78688AB7617D}" id="{706B12AC-B5DE-4AFB-B582-1A1137447467}">
    <text>Vid inkonklusiva värden för fasteblodsocker och HbA1c utförs oralt glukostoleranstest (OGTT).</text>
  </threadedComment>
  <threadedComment ref="AB5" dT="2023-11-14T13:29:46.88" personId="{E2450419-25B9-4D1A-8C59-78688AB7617D}" id="{7AD9AC9E-D106-4D50-A7B4-890B9E266678}">
    <text>Våra kardiologer initierar och optimerar rekommenderad behandling vid typ-2 diabetes.</text>
  </threadedComment>
  <threadedComment ref="AC5" dT="2023-11-14T13:29:57.96" personId="{E2450419-25B9-4D1A-8C59-78688AB7617D}" id="{979FA927-81E8-4853-B1E0-B1CFBFF6B37F}">
    <text>Vi frågar om och erbjuder behandling vid psykisk ohälsa, stress på arbetet, i hemmet och i relationer.</text>
  </threadedComment>
  <threadedComment ref="AD5" dT="2023-11-14T13:30:07.27" personId="{E2450419-25B9-4D1A-8C59-78688AB7617D}" id="{04CA53BC-6A33-45A6-9227-6429AC2B66F7}">
    <text xml:space="preserve">Vi frågar om och erbjuder stöd i frågor som rör sysselsättning/sjukskrivning och ekonomi. </text>
  </threadedComment>
  <threadedComment ref="AE5" dT="2023-11-14T13:30:17.93" personId="{E2450419-25B9-4D1A-8C59-78688AB7617D}" id="{74FA2F7B-8882-44C6-8507-9C8595C7B81D}">
    <text>Våra patienter erbjuds deltagande i interaktiv patientutbildning (till exempel Hjärtskola).</text>
  </threadedComment>
  <threadedComment ref="AF5" dT="2023-12-06T08:19:58.45" personId="{E2450419-25B9-4D1A-8C59-78688AB7617D}" id="{DFBD33D1-AA43-42F0-9677-C19B415B138A}">
    <text>Följsamhets-SCORE sammanfattar följsamhet till NAG riktlinjer för sekundärprevention baserat på svaren på struktur- och processvariablerna. Observera att detta sammanvägda score får tolkas med försiktighet då det finns många fler variabler som kännetecknar en välfungerande verksamhet. </text>
  </threadedComment>
  <threadedComment ref="AI6" dT="2023-05-16T06:39:35.25" personId="{1913DA81-C6AF-4737-B865-41B8A412D411}" id="{228A6C09-19BE-4625-B014-DE66439C008F}">
    <text>För att definieras som en del av hjärtrehabiliteringsteamet bör medarbetarna ha enskilda besök, hålla i grupper, delta i team-möten och/eller delta i undervisning på Hjärtskola.</text>
  </threadedComment>
  <threadedComment ref="AI13" dT="2023-05-16T06:40:17.69" personId="{1913DA81-C6AF-4737-B865-41B8A412D411}" id="{6416399D-2222-4311-998F-F18045469F15}">
    <text xml:space="preserve">Medicinskt ansvarig läkare (eng. medical director) är den som ansvarar för enhetens medicinska utveckling och kvalitetsarbete inom sekundärprevention. Verksamhetschef, sektionschef eller enhetschef är inte detsamma som medicinskt ansvarig läkare. Att ha en fast schemaposition för en läkare på mottagningen är inte heller samma som medicinskt ansvarig läkare.  </text>
  </threadedComment>
  <threadedComment ref="AI14" dT="2023-05-16T07:28:33.32" personId="{1913DA81-C6AF-4737-B865-41B8A412D411}" id="{A9A81715-A253-48DD-A1E9-BABFAA6CFDB8}">
    <text xml:space="preserve">Lipidsänkande läkemedel är till exempel statiner, ezetimib och/eller PCSK9-hämmare. </text>
  </threadedComment>
  <threadedComment ref="AI15" dT="2023-05-16T07:28:44.29" personId="{1913DA81-C6AF-4737-B865-41B8A412D411}" id="{FED67E7A-4D21-4DF1-AC08-A0AC70AA5634}">
    <text>Läkemedel mot högt blodtryck inkluderar betablockerare, Ca-hämmare, ACE-hämmare, angiotensin receptorblockerare (ARB), spironolakton och diuretika. Delegeringen bör avse titrering av behandling för högt blodtryck, dvs inte enbart för hjärtsvikt även om det i stor utsträckning är samma läkemedel.</text>
  </threadedComment>
  <threadedComment ref="AI16" dT="2023-05-16T07:29:04.26" personId="{1913DA81-C6AF-4737-B865-41B8A412D411}" id="{AAD0177E-456B-487D-ADF8-333FD0806524}">
    <text xml:space="preserve">Gäller främst sjuksköterskor men även fysioterapeuter och läkare. Samtalsmetodik kan exempelvis vara motiverande samtalsmetodik (MI) eller kognitiv beteendeterapi. Grundutbildning i MI brukar vara 3 dagar. För att svara Ja bör mer än hälften av personalen ha denna utbildning. Är det mindre än hälften bör svaret Delvis väljas.  </text>
  </threadedComment>
  <threadedComment ref="AI17" dT="2023-05-16T07:29:14.60" personId="{1913DA81-C6AF-4737-B865-41B8A412D411}" id="{2435C548-B4BA-4BF6-813F-A7C21C9A980E}">
    <text xml:space="preserve">Grundutbildning i tobaksavvänjning brukar vara 2–3 dagar. </text>
  </threadedComment>
  <threadedComment ref="AI18" dT="2023-05-16T07:29:27.35" personId="{1913DA81-C6AF-4737-B865-41B8A412D411}" id="{FD18B174-D38E-4311-9069-A04E8417BCDD}">
    <text xml:space="preserve">Hur ofta ronder hålls styrs av antal patienter som följs på mottagningen, men bör vara minst en gång varannan vecka även på mindre enheter, för att inte fördröja behandlingsbeslut. Minst två olika professioner bör delta i teamets ronder.   </text>
  </threadedComment>
  <threadedComment ref="AI19" dT="2023-05-16T07:29:42.01" personId="{1913DA81-C6AF-4737-B865-41B8A412D411}" id="{9F1E42F0-2849-4F2F-B98D-7D414B18D6F9}">
    <text xml:space="preserve">Med regelbundna möten menas minst en gång per år. Samtliga professioner som ingår i teamet bör delta i dessa möten. </text>
  </threadedComment>
  <threadedComment ref="AI20" dT="2023-05-16T07:30:07.12" personId="{1913DA81-C6AF-4737-B865-41B8A412D411}" id="{F1F6BF2F-7A08-41CC-972D-A49C27516DB8}">
    <text xml:space="preserve">Exempel är att SEPHIA-data redovisas på team-möten, används för att identifiera förbättringsområden och följa upp förändringar i verksamheten. </text>
  </threadedComment>
  <threadedComment ref="AI21" dT="2023-05-16T07:30:18.01" personId="{1913DA81-C6AF-4737-B865-41B8A412D411}" id="{CA2DBD09-C5CA-45A0-BB73-71430613F1BD}">
    <text xml:space="preserve">Patienternas riskfaktorer följs upp vid uppföljande besök till sjuksköterska, läkare och/eller fysioterapeut. </text>
  </threadedComment>
  <threadedComment ref="AI22" dT="2023-05-16T07:30:30.37" personId="{1913DA81-C6AF-4737-B865-41B8A412D411}" id="{3B6B95D4-2B8D-4EB9-9FF6-4F18CC8317F8}">
    <text>Patienternas läkemedelsbehandling följs upp vid uppföljande besök till sjuksköterska, läkare och/eller fysioterapeut.</text>
  </threadedComment>
  <threadedComment ref="AI23" dT="2023-05-16T07:30:47.62" personId="{1913DA81-C6AF-4737-B865-41B8A412D411}" id="{C59666B4-0262-414C-8B36-9443809FB597}">
    <text xml:space="preserve">Man strävar efter att boka patienten till samma sjuksköterska, läkare och/eller fysioterapeut under hela uppföljningen på mottagningen. </text>
  </threadedComment>
  <threadedComment ref="AI24" dT="2023-05-16T07:30:58.45" personId="{1913DA81-C6AF-4737-B865-41B8A412D411}" id="{B457A918-925C-46FD-895E-C7ED281CCCDE}">
    <text xml:space="preserve">Med närstående menas partner, övrig familjemedlem, nära vän eller annan person som patienten anser sig ha en nära relation till. </text>
  </threadedComment>
  <threadedComment ref="AI25" dT="2023-05-16T07:31:12.28" personId="{1913DA81-C6AF-4737-B865-41B8A412D411}" id="{104039C9-53F5-4EB8-ABAC-494FBC5E5D79}">
    <text xml:space="preserve">Med auktoriserad tolk menas en person med kompetens och behörighet för tolkning. Gäller inte anhöriga eller personal på mottagningen. </text>
  </threadedComment>
  <threadedComment ref="AI26" dT="2023-05-16T07:31:27.48" personId="{1913DA81-C6AF-4737-B865-41B8A412D411}" id="{374C1D61-5569-4BF3-8C01-0A39DA479736}">
    <text xml:space="preserve">Nikotinersättningsmedel är receptfria och finns som till exempel plåster, tuggummi, sugtabletter och spray. </text>
  </threadedComment>
  <threadedComment ref="AI27" dT="2023-05-16T07:31:47.58" personId="{1913DA81-C6AF-4737-B865-41B8A412D411}" id="{46911DDD-F2CA-4782-AA63-5326B633F528}">
    <text>Bupropion, cytisin och vareniklin är receptbelagda läkemedel för rökavvänjning.</text>
  </threadedComment>
  <threadedComment ref="AI28" dT="2023-05-16T07:31:59.67" personId="{1913DA81-C6AF-4737-B865-41B8A412D411}" id="{781B8FEF-169C-4577-95B7-6A1843CBEC62}">
    <text xml:space="preserve">Här menas att kartläggning av alkoholvanor ingår i rutinarbetet. Kartläggning kan göras med strukturerade frågor eller skattningsskalor (rekommenderas). </text>
  </threadedComment>
  <threadedComment ref="AI29" dT="2023-05-16T07:32:13.12" personId="{1913DA81-C6AF-4737-B865-41B8A412D411}" id="{BF6B8B02-1DD3-46BA-9FB5-EAEB2F605F35}">
    <text xml:space="preserve">Definition av fysisk träning inom hjärtrehabilitering finns i SEPHIA:s manual. </text>
  </threadedComment>
  <threadedComment ref="AI32" dT="2023-05-16T07:32:25.20" personId="{1913DA81-C6AF-4737-B865-41B8A412D411}" id="{744A220F-A399-4E3C-824B-8F062F8F6CC2}">
    <text xml:space="preserve">OGTT kan exempelvis göras på mottagningen eller klinisk kemi. </text>
  </threadedComment>
  <threadedComment ref="AI33" dT="2023-05-16T07:32:40.98" personId="{1913DA81-C6AF-4737-B865-41B8A412D411}" id="{DC49746B-08E0-489D-B11D-78D0BFF1B206}">
    <text xml:space="preserve">Med rekommenderad förstahandsbehandling vid typ-2 diabetes avses SGLT2-hämmare, GLP1-receptor analoger eller metformin. </text>
  </threadedComment>
  <threadedComment ref="B34" dT="2023-11-14T12:47:14.10" personId="{E2450419-25B9-4D1A-8C59-78688AB7617D}" id="{50DEC52C-5BA8-4143-8428-530B153C6DD5}">
    <text>Följande professioner ingår i vårt hjärtrehabilteringsteam: sjuksköterska</text>
  </threadedComment>
  <threadedComment ref="C34" dT="2023-11-14T12:47:28.32" personId="{E2450419-25B9-4D1A-8C59-78688AB7617D}" id="{61808C2B-0DB2-4AAE-962C-2FEB682F4C85}">
    <text>Följande professioner ingår i vårt hjärtrehabilteringsteam: fysioterapeut</text>
  </threadedComment>
  <threadedComment ref="D34" dT="2023-11-14T12:47:38.71" personId="{E2450419-25B9-4D1A-8C59-78688AB7617D}" id="{EB558811-0F03-4E07-861B-94CCFB0A9268}">
    <text>Följande professioner ingår i vårt hjärtrehabilteringsteam: läkare</text>
  </threadedComment>
  <threadedComment ref="E34" dT="2023-11-14T12:47:47.75" personId="{E2450419-25B9-4D1A-8C59-78688AB7617D}" id="{3574E257-8605-4A1C-BBAC-F5C5474C360F}">
    <text>Följande professioner ingår i vårt hjärtrehabilteringsteam: kurator</text>
  </threadedComment>
  <threadedComment ref="F34" dT="2023-11-14T12:47:56.55" personId="{E2450419-25B9-4D1A-8C59-78688AB7617D}" id="{8926AC58-A661-48B0-A94C-14B98CC29495}">
    <text>Följande professioner ingår i vårt hjärtrehabilteringsteam: psykolog</text>
  </threadedComment>
  <threadedComment ref="G34" dT="2023-11-14T12:48:06.47" personId="{E2450419-25B9-4D1A-8C59-78688AB7617D}" id="{5EC3BB35-D86F-4289-A9F1-129C224BF7A6}">
    <text>Följande professioner ingår i vårt hjärtrehabilteringsteam: dietist</text>
  </threadedComment>
  <threadedComment ref="H34" dT="2023-11-14T12:48:14.38" personId="{E2450419-25B9-4D1A-8C59-78688AB7617D}" id="{2D13B75D-538C-4E03-80E6-E68E2AE8DD05}">
    <text>Hjärtrehabiliteringsenheten har en medicinskt ansvarig läkare.</text>
  </threadedComment>
  <threadedComment ref="I34" dT="2023-11-14T12:48:24.29" personId="{E2450419-25B9-4D1A-8C59-78688AB7617D}" id="{2A9C9DCD-C191-46D5-93B3-C149F35BC2EE}">
    <text xml:space="preserve">Hjärtrehabiliteringsenhetens sjuksköterskor har individuell delegering att justera doseringen/föreslå ändring av lipidsänkande läkemedel. </text>
  </threadedComment>
  <threadedComment ref="J34" dT="2023-11-14T12:48:31.83" personId="{E2450419-25B9-4D1A-8C59-78688AB7617D}" id="{AA7B70FB-D66A-4AE0-8F72-A382A9783FDD}">
    <text>Hjärtrehabiliteringsenhetens sjuksköterskor har individuell delegering att justera doseringen/föreslå ändring av läkemedel mot högt blodtryck.</text>
  </threadedComment>
  <threadedComment ref="K34" dT="2023-11-14T13:02:48.43" personId="{E2450419-25B9-4D1A-8C59-78688AB7617D}" id="{3FD10F82-E923-4EDC-9DED-69CDD421D4A1}">
    <text>Personal som arbetar i hjärtrehabilteringsteamet har utbildning i samtalsmetodik.</text>
  </threadedComment>
  <threadedComment ref="L34" dT="2023-11-14T13:03:05.19" personId="{E2450419-25B9-4D1A-8C59-78688AB7617D}" id="{6951B100-CF6E-4020-B901-2C19CFF0629D}">
    <text>Minst en i teamet har utbildning i tobaksavvänjning.</text>
  </threadedComment>
  <threadedComment ref="M34" dT="2023-11-14T13:03:25.38" personId="{E2450419-25B9-4D1A-8C59-78688AB7617D}" id="{EB7DF898-2830-45DA-BDF4-6CEBE61278E5}">
    <text>Vi har regelbundna ronder i teamet, där enskilda patientärenden diskuteras.</text>
  </threadedComment>
  <threadedComment ref="N34" dT="2023-11-14T13:27:28.12" personId="{E2450419-25B9-4D1A-8C59-78688AB7617D}" id="{A0BE3200-1E0F-4DFA-826D-41C942F0ADD1}">
    <text>Vi har regelbundna möten i teamet, för att till exempel diskutera arbetsfördelning, behandlingskvalitet och förbättringsarbete samt för att stärka samarbetet i teamet.</text>
  </threadedComment>
  <threadedComment ref="O34" dT="2023-11-14T13:27:36.73" personId="{E2450419-25B9-4D1A-8C59-78688AB7617D}" id="{E2AA5C15-2C12-41DC-81DA-6933F11F22D7}">
    <text>Vi följer kontinuerligt våra SEPHIA-resultat och använder dessa för utveckling av verksamheten och kvalitetsförbättrande åtgärder.</text>
  </threadedComment>
  <threadedComment ref="P34" dT="2023-11-14T13:27:45.65" personId="{E2450419-25B9-4D1A-8C59-78688AB7617D}" id="{21F09A5E-9129-4058-AA80-1AB9A517855A}">
    <text>Identifierade och förändringsbara riskfaktorer följs upp.</text>
  </threadedComment>
  <threadedComment ref="Q34" dT="2023-11-14T13:27:56.54" personId="{E2450419-25B9-4D1A-8C59-78688AB7617D}" id="{1785658E-56B4-4D44-A369-71895F9F8803}">
    <text>Följsamhet till och effekt av läkemedelsbehandling följs upp.</text>
  </threadedComment>
  <threadedComment ref="R34" dT="2023-11-14T13:28:05.20" personId="{E2450419-25B9-4D1A-8C59-78688AB7617D}" id="{9161D714-E18D-4166-B944-4FCF004594C0}">
    <text>Vi eftersträvar att patienten träffar samma vårdgivare under uppföljningstiden.</text>
  </threadedComment>
  <threadedComment ref="S34" dT="2023-11-14T13:28:16.99" personId="{E2450419-25B9-4D1A-8C59-78688AB7617D}" id="{D659CFD2-F618-4D5B-B4C4-0A4AA9BB53E4}">
    <text>Vi erbjuder patientens närstående att delta vid besök på hjärtrehabiliteringsenheten.</text>
  </threadedComment>
  <threadedComment ref="T34" dT="2023-11-14T13:28:31.45" personId="{E2450419-25B9-4D1A-8C59-78688AB7617D}" id="{D22BC70B-8751-4613-AEDC-71589A4208BA}">
    <text>För patienter som inte pratar svenska erbjuds auktoriserad tolk.</text>
  </threadedComment>
  <threadedComment ref="U34" dT="2023-11-14T13:28:40.28" personId="{E2450419-25B9-4D1A-8C59-78688AB7617D}" id="{D6CB2D21-4EFE-4F52-80D8-8466A634B121}">
    <text>Nikotinersättningsmedel erbjuds till rökande patienter.</text>
  </threadedComment>
  <threadedComment ref="V34" dT="2023-11-14T13:28:48.42" personId="{E2450419-25B9-4D1A-8C59-78688AB7617D}" id="{F6C22A0A-F12F-4FB2-B12D-511621377223}">
    <text>Behandling med bupropion, cytisin eller vareniklin erbjuds till rökande patienter.</text>
  </threadedComment>
  <threadedComment ref="W34" dT="2023-11-14T13:28:57.11" personId="{E2450419-25B9-4D1A-8C59-78688AB7617D}" id="{A20DCEF4-94B6-4E92-99D5-534BFAAA033D}">
    <text>Kartläggning av alkoholvanor ingår i det sekundärpreventiva arbetet.</text>
  </threadedComment>
  <threadedComment ref="X34" dT="2023-11-14T13:29:05.37" personId="{E2450419-25B9-4D1A-8C59-78688AB7617D}" id="{8201CFE6-7BA2-4F3D-AC3C-C27907617911}">
    <text>Vi erbjuder minst tre månaders fysiskt träningsprogram inom hjärtrehabiliteringen.</text>
  </threadedComment>
  <threadedComment ref="Y34" dT="2023-11-14T13:29:18.35" personId="{E2450419-25B9-4D1A-8C59-78688AB7617D}" id="{BF418973-879D-4B72-879E-3F1FDD4B449F}">
    <text>För patienter med högt viloblodtryck på mottagningen följs det upp med hemblodtryck och/eller 24-timmars blodtryck.</text>
  </threadedComment>
  <threadedComment ref="Z34" dT="2023-11-14T13:29:26.79" personId="{E2450419-25B9-4D1A-8C59-78688AB7617D}" id="{75B0F4EB-8293-4C9F-9CFD-EC65FD7D89F6}">
    <text>Fasteblodsocker och HbA1c mäts under uppföljningen, även hos patienter utan diabetes.</text>
  </threadedComment>
  <threadedComment ref="AA34" dT="2023-11-14T13:29:38.94" personId="{E2450419-25B9-4D1A-8C59-78688AB7617D}" id="{312299F8-4C69-46BB-AE1E-69CA66B59762}">
    <text>Vid inkonklusiva värden för fasteblodsocker och HbA1c utförs oralt glukostoleranstest (OGTT).</text>
  </threadedComment>
  <threadedComment ref="AB34" dT="2023-11-14T13:29:46.88" personId="{E2450419-25B9-4D1A-8C59-78688AB7617D}" id="{CFEEA6A9-C82C-40B7-9FE8-EC6410DA588C}">
    <text>Våra kardiologer initierar och optimerar rekommenderad behandling vid typ-2 diabetes.</text>
  </threadedComment>
  <threadedComment ref="AC34" dT="2023-11-14T13:29:57.96" personId="{E2450419-25B9-4D1A-8C59-78688AB7617D}" id="{20931475-E180-4ACD-9102-AD01E7AD36B2}">
    <text>Vi frågar om och erbjuder behandling vid psykisk ohälsa, stress på arbetet, i hemmet och i relationer.</text>
  </threadedComment>
  <threadedComment ref="AD34" dT="2023-11-14T13:30:07.27" personId="{E2450419-25B9-4D1A-8C59-78688AB7617D}" id="{02F70159-2A27-4486-B4EF-78BED287297B}">
    <text xml:space="preserve">Vi frågar om och erbjuder stöd i frågor som rör sysselsättning/sjukskrivning och ekonomi. </text>
  </threadedComment>
  <threadedComment ref="AE34" dT="2023-11-14T13:30:17.93" personId="{E2450419-25B9-4D1A-8C59-78688AB7617D}" id="{878F85C5-7322-4B40-87F3-14BA88ED9E36}">
    <text>Våra patienter erbjuds deltagande i interaktiv patientutbildning (till exempel Hjärtskola).</text>
  </threadedComment>
  <threadedComment ref="AI34" dT="2023-05-16T07:32:55.48" personId="{1913DA81-C6AF-4737-B865-41B8A412D411}" id="{35588A89-C995-4A12-891E-BCAD664DAA03}">
    <text>Kartläggning av psykisk ohälsa och stress kan göras med öppna frågor eller skattningsskalor (rekommenderas).</text>
  </threadedComment>
  <threadedComment ref="AI35" dT="2023-05-16T07:33:05.55" personId="{1913DA81-C6AF-4737-B865-41B8A412D411}" id="{8BCE567B-B335-4A8E-90AE-3DC497557702}">
    <text>Stöd kan utöver samtal vara att erbjuda kontakt med kurator.</text>
  </threadedComment>
  <threadedComment ref="AI36" dT="2023-05-16T07:33:18.59" personId="{1913DA81-C6AF-4737-B865-41B8A412D411}" id="{26FECA6E-8306-4BC7-A81C-3CBB5D5B2B9D}">
    <text>Gäller såväl fysisk som digital patientutbildning. Med interaktivitet menas någon form av interaktion mellan patient och vårdgivare, till exempel via ett fysiskt möte, digitalt vårdmöte eller meddelandefunktion.</text>
  </threadedComment>
</ThreadedComments>
</file>

<file path=xl/threadedComments/threadedComment5.xml><?xml version="1.0" encoding="utf-8"?>
<ThreadedComments xmlns="http://schemas.microsoft.com/office/spreadsheetml/2018/threadedcomments" xmlns:x="http://schemas.openxmlformats.org/spreadsheetml/2006/main">
  <threadedComment ref="P3" dT="2023-12-06T08:56:52.88" personId="{E2450419-25B9-4D1A-8C59-78688AB7617D}" id="{801355FA-3D3F-490D-81AF-CC6A06BDCBCB}">
    <text>För att definieras som en del av hjärtrehabiliteringsteamet bör medarbetarna ha enskilda besök, hålla i grupper, delta i team-möten och/eller delta i undervisning på Hjärtskola.</text>
  </threadedComment>
  <threadedComment ref="P10" dT="2023-05-16T06:40:17.69" personId="{1913DA81-C6AF-4737-B865-41B8A412D411}" id="{C6E944D5-F7B8-4012-BD9F-3D9B4BB9855A}">
    <text xml:space="preserve">Medicinskt ansvarig läkare (eng. medical director) är den som ansvarar för enhetens medicinska utveckling och kvalitetsarbete inom sekundärprevention. Verksamhetschef, sektionschef eller enhetschef är inte detsamma som medicinskt ansvarig läkare. Att ha en fast schemaposition för en läkare på mottagningen är inte heller samma som medicinskt ansvarig läkare.  </text>
  </threadedComment>
  <threadedComment ref="P11" dT="2023-05-16T07:28:33.32" personId="{1913DA81-C6AF-4737-B865-41B8A412D411}" id="{0308DF74-3A67-4282-B21C-C5401EA5F262}">
    <text xml:space="preserve">Lipidsänkande läkemedel är till exempel statiner, ezetimib och/eller PCSK9-hämmare. </text>
  </threadedComment>
  <threadedComment ref="P12" dT="2023-05-16T07:28:44.29" personId="{1913DA81-C6AF-4737-B865-41B8A412D411}" id="{7A0E7526-627D-42B9-8443-FA3000F207BC}">
    <text>Läkemedel mot högt blodtryck inkluderar betablockerare, Ca-hämmare, ACE-hämmare, angiotensin receptorblockerare (ARB), spironolakton och diuretika. Delegeringen bör avse titrering av behandling för högt blodtryck, dvs inte enbart för hjärtsvikt även om det i stor utsträckning är samma läkemedel.</text>
  </threadedComment>
  <threadedComment ref="P13" dT="2023-05-16T07:29:04.26" personId="{1913DA81-C6AF-4737-B865-41B8A412D411}" id="{29369755-4DDB-4AAF-A0C6-57DDBF9E5ECF}">
    <text xml:space="preserve">Gäller främst sjuksköterskor men även fysioterapeuter och läkare. Samtalsmetodik kan exempelvis vara motiverande samtalsmetodik (MI) eller kognitiv beteendeterapi. Grundutbildning i MI brukar vara 3 dagar. För att svara Ja bör mer än hälften av personalen ha denna utbildning. Är det mindre än hälften bör svaret Delvis väljas.  </text>
  </threadedComment>
  <threadedComment ref="P14" dT="2023-05-16T07:29:14.60" personId="{1913DA81-C6AF-4737-B865-41B8A412D411}" id="{C02ACBE1-D82A-488A-99C1-586E94CFDF84}">
    <text xml:space="preserve">Grundutbildning i tobaksavvänjning brukar vara 2–3 dagar. </text>
  </threadedComment>
  <threadedComment ref="P15" dT="2023-05-16T07:29:27.35" personId="{1913DA81-C6AF-4737-B865-41B8A412D411}" id="{4B5A5569-0F53-41F1-B615-23F6ECA5341E}">
    <text xml:space="preserve">Hur ofta ronder hålls styrs av antal patienter som följs på mottagningen, men bör vara minst en gång varannan vecka även på mindre enheter, för att inte fördröja behandlingsbeslut. Minst två olika professioner bör delta i teamets ronder.   </text>
  </threadedComment>
  <threadedComment ref="P16" dT="2023-05-16T07:29:42.01" personId="{1913DA81-C6AF-4737-B865-41B8A412D411}" id="{690C1D9A-49A4-4840-9DF3-A5F93D511644}">
    <text xml:space="preserve">Med regelbundna möten menas minst en gång per år. Samtliga professioner som ingår i teamet bör delta i dessa möten. </text>
  </threadedComment>
  <threadedComment ref="P17" dT="2023-05-16T07:30:07.12" personId="{1913DA81-C6AF-4737-B865-41B8A412D411}" id="{31B693FF-CCCC-4F7E-9D37-EDE4854FFF44}">
    <text xml:space="preserve">Exempel är att SEPHIA-data redovisas på team-möten, används för att identifiera förbättringsområden och följa upp förändringar i verksamheten. </text>
  </threadedComment>
  <threadedComment ref="P18" dT="2023-05-16T07:30:18.01" personId="{1913DA81-C6AF-4737-B865-41B8A412D411}" id="{E54A8817-79A5-4291-989B-45C5CF900F51}">
    <text xml:space="preserve">Patienternas riskfaktorer följs upp vid uppföljande besök till sjuksköterska, läkare och/eller fysioterapeut. </text>
  </threadedComment>
  <threadedComment ref="P19" dT="2023-05-16T07:30:30.37" personId="{1913DA81-C6AF-4737-B865-41B8A412D411}" id="{21708CF1-148B-442A-9EF9-FCA820F76F9D}">
    <text>Patienternas läkemedelsbehandling följs upp vid uppföljande besök till sjuksköterska, läkare och/eller fysioterapeut.</text>
  </threadedComment>
  <threadedComment ref="P20" dT="2023-05-16T07:30:47.62" personId="{1913DA81-C6AF-4737-B865-41B8A412D411}" id="{8E1A9B69-DB9B-4C1C-A060-231738F90778}">
    <text xml:space="preserve">Man strävar efter att boka patienten till samma sjuksköterska, läkare och/eller fysioterapeut under hela uppföljningen på mottagningen. </text>
  </threadedComment>
  <threadedComment ref="P21" dT="2023-05-16T07:30:58.45" personId="{1913DA81-C6AF-4737-B865-41B8A412D411}" id="{D50187F5-C5B7-46C4-A4D0-E599C1670726}">
    <text xml:space="preserve">Med närstående menas partner, övrig familjemedlem, nära vän eller annan person som patienten anser sig ha en nära relation till. </text>
  </threadedComment>
  <threadedComment ref="P22" dT="2023-05-16T07:31:12.28" personId="{1913DA81-C6AF-4737-B865-41B8A412D411}" id="{5EEAAFE8-F897-4C74-8A45-A6E5DCEA0DF7}">
    <text xml:space="preserve">Med auktoriserad tolk menas en person med kompetens och behörighet för tolkning. Gäller inte anhöriga eller personal på mottagningen. </text>
  </threadedComment>
  <threadedComment ref="P23" dT="2023-05-16T07:31:27.48" personId="{1913DA81-C6AF-4737-B865-41B8A412D411}" id="{E7325C46-1B4E-4E41-BFA4-853620AFA61F}">
    <text xml:space="preserve">Nikotinersättningsmedel är receptfria och finns som till exempel plåster, tuggummi, sugtabletter och spray. </text>
  </threadedComment>
  <threadedComment ref="P24" dT="2023-05-16T07:31:47.58" personId="{1913DA81-C6AF-4737-B865-41B8A412D411}" id="{8BF03200-A58B-4CC2-9B11-9A775D35548F}">
    <text>Bupropion, cytisin och vareniklin är receptbelagda läkemedel för rökavvänjning.</text>
  </threadedComment>
  <threadedComment ref="P25" dT="2023-05-16T07:31:59.67" personId="{1913DA81-C6AF-4737-B865-41B8A412D411}" id="{52175133-2ED5-4FC5-8508-B23D3FCBAE06}">
    <text xml:space="preserve">Här menas att kartläggning av alkoholvanor ingår i rutinarbetet. Kartläggning kan göras med strukturerade frågor eller skattningsskalor (rekommenderas). </text>
  </threadedComment>
  <threadedComment ref="P26" dT="2023-05-16T07:32:13.12" personId="{1913DA81-C6AF-4737-B865-41B8A412D411}" id="{4321C5EE-0044-4956-9254-29B603DB9EC2}">
    <text xml:space="preserve">Definition av fysisk träning inom hjärtrehabilitering finns i SEPHIA:s manual. </text>
  </threadedComment>
  <threadedComment ref="P29" dT="2023-05-16T07:32:25.20" personId="{1913DA81-C6AF-4737-B865-41B8A412D411}" id="{56B90455-1DC1-41EF-9F0A-CA688D179D20}">
    <text xml:space="preserve">OGTT kan exempelvis göras på mottagningen eller klinisk kemi. </text>
  </threadedComment>
  <threadedComment ref="P30" dT="2023-05-16T07:32:40.98" personId="{1913DA81-C6AF-4737-B865-41B8A412D411}" id="{13EA6930-9D49-47BF-8877-62B7C2EF5188}">
    <text xml:space="preserve">Med rekommenderad förstahandsbehandling vid typ-2 diabetes avses SGLT2-hämmare, GLP1-receptor analoger eller metformin. </text>
  </threadedComment>
  <threadedComment ref="P31" dT="2023-05-16T07:32:55.48" personId="{1913DA81-C6AF-4737-B865-41B8A412D411}" id="{B34F8142-4945-40AC-966B-7A962EF3EEE6}">
    <text>Kartläggning av psykisk ohälsa och stress kan göras med öppna frågor eller skattningsskalor (rekommenderas).</text>
  </threadedComment>
  <threadedComment ref="P32" dT="2023-05-16T07:33:05.55" personId="{1913DA81-C6AF-4737-B865-41B8A412D411}" id="{901BB464-A518-4601-9055-39C8B9B97331}">
    <text>Stöd kan utöver samtal vara att erbjuda kontakt med kurator.</text>
  </threadedComment>
  <threadedComment ref="P33" dT="2023-05-16T07:33:18.59" personId="{1913DA81-C6AF-4737-B865-41B8A412D411}" id="{F92F77E0-B491-4F5E-87BE-FCD0C34BB767}">
    <text>Gäller såväl fysisk som digital patientutbildning. Med interaktivitet menas någon form av interaktion mellan patient och vårdgivare, till exempel via ett fysiskt möte, digitalt vårdmöte eller meddelandefunktion.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2.xml"/><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F57BF-1F6A-4939-A139-44FFAB76F97F}">
  <dimension ref="A1:AN96"/>
  <sheetViews>
    <sheetView tabSelected="1" zoomScale="90" zoomScaleNormal="90" workbookViewId="0">
      <pane ySplit="1" topLeftCell="A2" activePane="bottomLeft" state="frozen"/>
      <selection pane="bottomLeft" activeCell="AG3" sqref="AG3"/>
    </sheetView>
  </sheetViews>
  <sheetFormatPr defaultRowHeight="24.5" customHeight="1" x14ac:dyDescent="0.35"/>
  <cols>
    <col min="1" max="1" width="36.81640625" customWidth="1"/>
    <col min="2" max="2" width="6.54296875" customWidth="1"/>
    <col min="3" max="31" width="5.453125" customWidth="1"/>
    <col min="32" max="32" width="6.6328125" style="45" customWidth="1"/>
    <col min="33" max="33" width="7" customWidth="1"/>
    <col min="34" max="34" width="4.6328125" customWidth="1"/>
    <col min="35" max="35" width="6.1796875" customWidth="1"/>
    <col min="36" max="36" width="68.90625" customWidth="1"/>
    <col min="37" max="40" width="6" customWidth="1"/>
  </cols>
  <sheetData>
    <row r="1" spans="1:40" ht="24.5" customHeight="1" x14ac:dyDescent="0.35">
      <c r="A1" s="12" t="s">
        <v>0</v>
      </c>
      <c r="B1" s="13" t="s">
        <v>115</v>
      </c>
      <c r="C1" s="13" t="s">
        <v>116</v>
      </c>
      <c r="D1" s="13" t="s">
        <v>117</v>
      </c>
      <c r="E1" s="13" t="s">
        <v>118</v>
      </c>
      <c r="F1" s="13" t="s">
        <v>119</v>
      </c>
      <c r="G1" s="13" t="s">
        <v>120</v>
      </c>
      <c r="H1" s="14">
        <v>2</v>
      </c>
      <c r="I1" s="15">
        <v>3</v>
      </c>
      <c r="J1" s="15">
        <v>4</v>
      </c>
      <c r="K1" s="15">
        <v>5</v>
      </c>
      <c r="L1" s="15">
        <v>6</v>
      </c>
      <c r="M1" s="15">
        <v>7</v>
      </c>
      <c r="N1" s="15">
        <v>8</v>
      </c>
      <c r="O1" s="15">
        <v>9</v>
      </c>
      <c r="P1" s="15">
        <v>10</v>
      </c>
      <c r="Q1" s="15">
        <v>11</v>
      </c>
      <c r="R1" s="15">
        <v>12</v>
      </c>
      <c r="S1" s="15">
        <v>13</v>
      </c>
      <c r="T1" s="15">
        <v>14</v>
      </c>
      <c r="U1" s="15">
        <v>15</v>
      </c>
      <c r="V1" s="15">
        <v>16</v>
      </c>
      <c r="W1" s="15">
        <v>17</v>
      </c>
      <c r="X1" s="15">
        <v>18</v>
      </c>
      <c r="Y1" s="15">
        <v>19</v>
      </c>
      <c r="Z1" s="15">
        <v>20</v>
      </c>
      <c r="AA1" s="15">
        <v>21</v>
      </c>
      <c r="AB1" s="15">
        <v>22</v>
      </c>
      <c r="AC1" s="15">
        <v>23</v>
      </c>
      <c r="AD1" s="15">
        <v>24</v>
      </c>
      <c r="AE1" s="15">
        <v>25</v>
      </c>
      <c r="AF1" s="92" t="s">
        <v>159</v>
      </c>
    </row>
    <row r="2" spans="1:40" ht="17.5" customHeight="1" x14ac:dyDescent="0.35">
      <c r="B2" s="32"/>
      <c r="C2" s="32"/>
      <c r="D2" s="32"/>
      <c r="E2" s="32"/>
      <c r="F2" s="32"/>
      <c r="G2" s="32"/>
      <c r="H2" s="33"/>
      <c r="I2" s="7"/>
      <c r="J2" s="7"/>
      <c r="K2" s="7"/>
      <c r="L2" s="7"/>
      <c r="M2" s="7"/>
      <c r="N2" s="7"/>
      <c r="O2" s="7"/>
      <c r="P2" s="7"/>
      <c r="Q2" s="7"/>
      <c r="R2" s="7"/>
      <c r="S2" s="7"/>
      <c r="T2" s="7"/>
      <c r="U2" s="7"/>
      <c r="V2" s="7"/>
      <c r="W2" s="7"/>
      <c r="X2" s="7"/>
      <c r="Y2" s="7"/>
      <c r="Z2" s="7"/>
      <c r="AA2" s="7"/>
      <c r="AB2" s="7"/>
      <c r="AC2" s="7"/>
      <c r="AD2" s="7"/>
      <c r="AE2" s="7"/>
    </row>
    <row r="3" spans="1:40" ht="24.5" customHeight="1" x14ac:dyDescent="0.35">
      <c r="A3" s="103" t="s">
        <v>158</v>
      </c>
      <c r="B3" s="103"/>
      <c r="C3" s="103"/>
      <c r="D3" s="103"/>
      <c r="E3" s="103"/>
      <c r="F3" s="103"/>
      <c r="G3" s="103"/>
      <c r="H3" s="103"/>
      <c r="I3" s="103"/>
      <c r="J3" s="103"/>
      <c r="K3" s="103"/>
      <c r="L3" s="103"/>
      <c r="M3" s="103"/>
      <c r="N3" s="103"/>
      <c r="R3" s="102"/>
      <c r="S3" s="102"/>
      <c r="T3" s="102"/>
      <c r="U3" s="102"/>
      <c r="V3" s="102"/>
      <c r="W3" s="102"/>
      <c r="X3" s="102"/>
      <c r="Y3" s="102"/>
      <c r="Z3" s="57"/>
      <c r="AA3" s="57"/>
      <c r="AF3" s="49"/>
      <c r="AH3" s="3"/>
    </row>
    <row r="4" spans="1:40" ht="24.5" customHeight="1" thickBot="1" x14ac:dyDescent="0.4">
      <c r="B4" s="5"/>
      <c r="C4" s="5"/>
      <c r="D4" s="5"/>
      <c r="E4" s="5"/>
      <c r="F4" s="5"/>
      <c r="G4" s="5"/>
      <c r="H4" s="5"/>
      <c r="I4" s="5"/>
      <c r="J4" s="5"/>
      <c r="K4" s="5"/>
      <c r="L4" s="5"/>
      <c r="M4" s="5"/>
      <c r="N4" s="5"/>
      <c r="R4" s="6"/>
      <c r="S4" s="6"/>
      <c r="T4" s="6"/>
      <c r="U4" s="6"/>
      <c r="V4" s="6"/>
      <c r="W4" s="6"/>
      <c r="X4" s="6"/>
      <c r="Y4" s="6"/>
    </row>
    <row r="5" spans="1:40" ht="24.5" customHeight="1" thickBot="1" x14ac:dyDescent="0.4">
      <c r="A5" s="12" t="s">
        <v>0</v>
      </c>
      <c r="B5" s="13" t="s">
        <v>115</v>
      </c>
      <c r="C5" s="13" t="s">
        <v>116</v>
      </c>
      <c r="D5" s="13" t="s">
        <v>117</v>
      </c>
      <c r="E5" s="13" t="s">
        <v>118</v>
      </c>
      <c r="F5" s="13" t="s">
        <v>119</v>
      </c>
      <c r="G5" s="13" t="s">
        <v>120</v>
      </c>
      <c r="H5" s="14">
        <v>2</v>
      </c>
      <c r="I5" s="15">
        <v>3</v>
      </c>
      <c r="J5" s="15">
        <v>4</v>
      </c>
      <c r="K5" s="15">
        <v>5</v>
      </c>
      <c r="L5" s="15">
        <v>6</v>
      </c>
      <c r="M5" s="15">
        <v>7</v>
      </c>
      <c r="N5" s="15">
        <v>8</v>
      </c>
      <c r="O5" s="15">
        <v>9</v>
      </c>
      <c r="P5" s="15">
        <v>10</v>
      </c>
      <c r="Q5" s="15">
        <v>11</v>
      </c>
      <c r="R5" s="15">
        <v>12</v>
      </c>
      <c r="S5" s="15">
        <v>13</v>
      </c>
      <c r="T5" s="15">
        <v>14</v>
      </c>
      <c r="U5" s="15">
        <v>15</v>
      </c>
      <c r="V5" s="15">
        <v>16</v>
      </c>
      <c r="W5" s="15">
        <v>17</v>
      </c>
      <c r="X5" s="15">
        <v>18</v>
      </c>
      <c r="Y5" s="15">
        <v>19</v>
      </c>
      <c r="Z5" s="15">
        <v>20</v>
      </c>
      <c r="AA5" s="15">
        <v>21</v>
      </c>
      <c r="AB5" s="15">
        <v>22</v>
      </c>
      <c r="AC5" s="15">
        <v>23</v>
      </c>
      <c r="AD5" s="15">
        <v>24</v>
      </c>
      <c r="AE5" s="50">
        <v>25</v>
      </c>
      <c r="AF5" s="92" t="s">
        <v>159</v>
      </c>
      <c r="AH5" s="4"/>
      <c r="AI5" s="112" t="s">
        <v>78</v>
      </c>
      <c r="AJ5" s="113"/>
      <c r="AK5" s="16"/>
      <c r="AL5" s="16"/>
      <c r="AM5" s="16"/>
      <c r="AN5" s="17"/>
    </row>
    <row r="6" spans="1:40" ht="24.5" customHeight="1" thickBot="1" x14ac:dyDescent="0.4">
      <c r="A6" s="11" t="s">
        <v>1</v>
      </c>
      <c r="B6" s="38" t="s">
        <v>81</v>
      </c>
      <c r="C6" s="38" t="s">
        <v>81</v>
      </c>
      <c r="D6" s="38" t="s">
        <v>81</v>
      </c>
      <c r="E6" s="38" t="s">
        <v>81</v>
      </c>
      <c r="F6" s="39" t="s">
        <v>83</v>
      </c>
      <c r="G6" s="38" t="s">
        <v>81</v>
      </c>
      <c r="H6" s="38" t="s">
        <v>81</v>
      </c>
      <c r="I6" s="38" t="s">
        <v>81</v>
      </c>
      <c r="J6" s="38" t="s">
        <v>81</v>
      </c>
      <c r="K6" s="39" t="s">
        <v>82</v>
      </c>
      <c r="L6" s="38" t="s">
        <v>81</v>
      </c>
      <c r="M6" s="39" t="s">
        <v>82</v>
      </c>
      <c r="N6" s="39" t="s">
        <v>82</v>
      </c>
      <c r="O6" s="38" t="s">
        <v>81</v>
      </c>
      <c r="P6" s="38" t="s">
        <v>81</v>
      </c>
      <c r="Q6" s="38" t="s">
        <v>81</v>
      </c>
      <c r="R6" s="38" t="s">
        <v>81</v>
      </c>
      <c r="S6" s="39" t="s">
        <v>82</v>
      </c>
      <c r="T6" s="38" t="s">
        <v>81</v>
      </c>
      <c r="U6" s="38" t="s">
        <v>81</v>
      </c>
      <c r="V6" s="38" t="s">
        <v>81</v>
      </c>
      <c r="W6" s="39" t="s">
        <v>82</v>
      </c>
      <c r="X6" s="38" t="s">
        <v>81</v>
      </c>
      <c r="Y6" s="38" t="s">
        <v>81</v>
      </c>
      <c r="Z6" s="38" t="s">
        <v>81</v>
      </c>
      <c r="AA6" s="39" t="s">
        <v>83</v>
      </c>
      <c r="AB6" s="39" t="s">
        <v>82</v>
      </c>
      <c r="AC6" s="38" t="s">
        <v>81</v>
      </c>
      <c r="AD6" s="39" t="s">
        <v>83</v>
      </c>
      <c r="AE6" s="72" t="s">
        <v>81</v>
      </c>
      <c r="AF6" s="93">
        <v>21.5</v>
      </c>
      <c r="AH6" s="55">
        <v>1</v>
      </c>
      <c r="AI6" s="114" t="s">
        <v>79</v>
      </c>
      <c r="AJ6" s="115"/>
      <c r="AK6" s="115"/>
      <c r="AL6" s="115"/>
      <c r="AM6" s="115"/>
      <c r="AN6" s="116"/>
    </row>
    <row r="7" spans="1:40" ht="24.5" customHeight="1" thickBot="1" x14ac:dyDescent="0.4">
      <c r="A7" s="11" t="s">
        <v>2</v>
      </c>
      <c r="B7" s="38" t="s">
        <v>81</v>
      </c>
      <c r="C7" s="38" t="s">
        <v>81</v>
      </c>
      <c r="D7" s="38" t="s">
        <v>81</v>
      </c>
      <c r="E7" s="39" t="s">
        <v>82</v>
      </c>
      <c r="F7" s="39" t="s">
        <v>83</v>
      </c>
      <c r="G7" s="39" t="s">
        <v>82</v>
      </c>
      <c r="H7" s="38" t="s">
        <v>81</v>
      </c>
      <c r="I7" s="38" t="s">
        <v>81</v>
      </c>
      <c r="J7" s="38" t="s">
        <v>81</v>
      </c>
      <c r="K7" s="39" t="s">
        <v>82</v>
      </c>
      <c r="L7" s="38" t="s">
        <v>81</v>
      </c>
      <c r="M7" s="38" t="s">
        <v>81</v>
      </c>
      <c r="N7" s="38" t="s">
        <v>81</v>
      </c>
      <c r="O7" s="38" t="s">
        <v>81</v>
      </c>
      <c r="P7" s="38" t="s">
        <v>81</v>
      </c>
      <c r="Q7" s="38" t="s">
        <v>81</v>
      </c>
      <c r="R7" s="38" t="s">
        <v>81</v>
      </c>
      <c r="S7" s="39" t="s">
        <v>82</v>
      </c>
      <c r="T7" s="38" t="s">
        <v>81</v>
      </c>
      <c r="U7" s="38" t="s">
        <v>81</v>
      </c>
      <c r="V7" s="38" t="s">
        <v>81</v>
      </c>
      <c r="W7" s="39" t="s">
        <v>82</v>
      </c>
      <c r="X7" s="38" t="s">
        <v>81</v>
      </c>
      <c r="Y7" s="38" t="s">
        <v>81</v>
      </c>
      <c r="Z7" s="38" t="s">
        <v>81</v>
      </c>
      <c r="AA7" s="39" t="s">
        <v>83</v>
      </c>
      <c r="AB7" s="39" t="s">
        <v>82</v>
      </c>
      <c r="AC7" s="38" t="s">
        <v>81</v>
      </c>
      <c r="AD7" s="39" t="s">
        <v>82</v>
      </c>
      <c r="AE7" s="72" t="s">
        <v>81</v>
      </c>
      <c r="AF7" s="93">
        <v>22</v>
      </c>
      <c r="AH7" s="55" t="s">
        <v>115</v>
      </c>
      <c r="AI7" s="1"/>
      <c r="AJ7" s="2" t="s">
        <v>80</v>
      </c>
      <c r="AK7" s="34" t="s">
        <v>81</v>
      </c>
      <c r="AL7" s="34" t="s">
        <v>82</v>
      </c>
      <c r="AM7" s="34" t="s">
        <v>83</v>
      </c>
      <c r="AN7" s="34" t="s">
        <v>84</v>
      </c>
    </row>
    <row r="8" spans="1:40" ht="24.5" customHeight="1" thickBot="1" x14ac:dyDescent="0.4">
      <c r="A8" s="11" t="s">
        <v>3</v>
      </c>
      <c r="B8" s="38" t="s">
        <v>81</v>
      </c>
      <c r="C8" s="38" t="s">
        <v>81</v>
      </c>
      <c r="D8" s="38" t="s">
        <v>81</v>
      </c>
      <c r="E8" s="38" t="s">
        <v>81</v>
      </c>
      <c r="F8" s="39" t="s">
        <v>83</v>
      </c>
      <c r="G8" s="38" t="s">
        <v>81</v>
      </c>
      <c r="H8" s="38" t="s">
        <v>81</v>
      </c>
      <c r="I8" s="39" t="s">
        <v>83</v>
      </c>
      <c r="J8" s="39" t="s">
        <v>82</v>
      </c>
      <c r="K8" s="38" t="s">
        <v>81</v>
      </c>
      <c r="L8" s="39" t="s">
        <v>82</v>
      </c>
      <c r="M8" s="38" t="s">
        <v>81</v>
      </c>
      <c r="N8" s="39" t="s">
        <v>82</v>
      </c>
      <c r="O8" s="38" t="s">
        <v>81</v>
      </c>
      <c r="P8" s="38" t="s">
        <v>81</v>
      </c>
      <c r="Q8" s="38" t="s">
        <v>81</v>
      </c>
      <c r="R8" s="38" t="s">
        <v>81</v>
      </c>
      <c r="S8" s="38" t="s">
        <v>81</v>
      </c>
      <c r="T8" s="38" t="s">
        <v>81</v>
      </c>
      <c r="U8" s="39" t="s">
        <v>83</v>
      </c>
      <c r="V8" s="39" t="s">
        <v>83</v>
      </c>
      <c r="W8" s="39" t="s">
        <v>82</v>
      </c>
      <c r="X8" s="38" t="s">
        <v>81</v>
      </c>
      <c r="Y8" s="38" t="s">
        <v>81</v>
      </c>
      <c r="Z8" s="38" t="s">
        <v>81</v>
      </c>
      <c r="AA8" s="39" t="s">
        <v>83</v>
      </c>
      <c r="AB8" s="39" t="s">
        <v>83</v>
      </c>
      <c r="AC8" s="38" t="s">
        <v>81</v>
      </c>
      <c r="AD8" s="39" t="s">
        <v>82</v>
      </c>
      <c r="AE8" s="72" t="s">
        <v>81</v>
      </c>
      <c r="AF8" s="95">
        <v>20.25</v>
      </c>
      <c r="AH8" s="55" t="s">
        <v>116</v>
      </c>
      <c r="AI8" s="1"/>
      <c r="AJ8" s="2" t="s">
        <v>85</v>
      </c>
      <c r="AK8" s="34" t="s">
        <v>81</v>
      </c>
      <c r="AL8" s="34" t="s">
        <v>82</v>
      </c>
      <c r="AM8" s="34" t="s">
        <v>83</v>
      </c>
      <c r="AN8" s="34" t="s">
        <v>84</v>
      </c>
    </row>
    <row r="9" spans="1:40" ht="24.5" customHeight="1" thickBot="1" x14ac:dyDescent="0.4">
      <c r="A9" s="11" t="s">
        <v>4</v>
      </c>
      <c r="B9" s="38" t="s">
        <v>81</v>
      </c>
      <c r="C9" s="38" t="s">
        <v>81</v>
      </c>
      <c r="D9" s="38" t="s">
        <v>81</v>
      </c>
      <c r="E9" s="38" t="s">
        <v>81</v>
      </c>
      <c r="F9" s="38" t="s">
        <v>81</v>
      </c>
      <c r="G9" s="38" t="s">
        <v>81</v>
      </c>
      <c r="H9" s="38" t="s">
        <v>81</v>
      </c>
      <c r="I9" s="38" t="s">
        <v>81</v>
      </c>
      <c r="J9" s="38" t="s">
        <v>81</v>
      </c>
      <c r="K9" s="39" t="s">
        <v>82</v>
      </c>
      <c r="L9" s="39" t="s">
        <v>83</v>
      </c>
      <c r="M9" s="38" t="s">
        <v>81</v>
      </c>
      <c r="N9" s="38" t="s">
        <v>81</v>
      </c>
      <c r="O9" s="38" t="s">
        <v>81</v>
      </c>
      <c r="P9" s="38" t="s">
        <v>81</v>
      </c>
      <c r="Q9" s="38" t="s">
        <v>81</v>
      </c>
      <c r="R9" s="38" t="s">
        <v>81</v>
      </c>
      <c r="S9" s="38" t="s">
        <v>81</v>
      </c>
      <c r="T9" s="38" t="s">
        <v>81</v>
      </c>
      <c r="U9" s="38" t="s">
        <v>81</v>
      </c>
      <c r="V9" s="39" t="s">
        <v>83</v>
      </c>
      <c r="W9" s="39" t="s">
        <v>82</v>
      </c>
      <c r="X9" s="38" t="s">
        <v>81</v>
      </c>
      <c r="Y9" s="38" t="s">
        <v>81</v>
      </c>
      <c r="Z9" s="38" t="s">
        <v>81</v>
      </c>
      <c r="AA9" s="39" t="s">
        <v>83</v>
      </c>
      <c r="AB9" s="39" t="s">
        <v>82</v>
      </c>
      <c r="AC9" s="38" t="s">
        <v>81</v>
      </c>
      <c r="AD9" s="39" t="s">
        <v>83</v>
      </c>
      <c r="AE9" s="72" t="s">
        <v>81</v>
      </c>
      <c r="AF9" s="93">
        <v>21.75</v>
      </c>
      <c r="AH9" s="55" t="s">
        <v>117</v>
      </c>
      <c r="AI9" s="1"/>
      <c r="AJ9" s="2" t="s">
        <v>86</v>
      </c>
      <c r="AK9" s="34" t="s">
        <v>87</v>
      </c>
      <c r="AL9" s="34" t="s">
        <v>82</v>
      </c>
      <c r="AM9" s="34" t="s">
        <v>83</v>
      </c>
      <c r="AN9" s="34" t="s">
        <v>84</v>
      </c>
    </row>
    <row r="10" spans="1:40" ht="24.5" customHeight="1" thickBot="1" x14ac:dyDescent="0.4">
      <c r="A10" s="11" t="s">
        <v>5</v>
      </c>
      <c r="B10" s="38" t="s">
        <v>81</v>
      </c>
      <c r="C10" s="38" t="s">
        <v>81</v>
      </c>
      <c r="D10" s="38" t="s">
        <v>81</v>
      </c>
      <c r="E10" s="38" t="s">
        <v>81</v>
      </c>
      <c r="F10" s="39" t="s">
        <v>83</v>
      </c>
      <c r="G10" s="38" t="s">
        <v>81</v>
      </c>
      <c r="H10" s="38" t="s">
        <v>81</v>
      </c>
      <c r="I10" s="38" t="s">
        <v>81</v>
      </c>
      <c r="J10" s="38" t="s">
        <v>81</v>
      </c>
      <c r="K10" s="39" t="s">
        <v>83</v>
      </c>
      <c r="L10" s="38" t="s">
        <v>81</v>
      </c>
      <c r="M10" s="38" t="s">
        <v>81</v>
      </c>
      <c r="N10" s="38" t="s">
        <v>81</v>
      </c>
      <c r="O10" s="39" t="s">
        <v>82</v>
      </c>
      <c r="P10" s="38" t="s">
        <v>81</v>
      </c>
      <c r="Q10" s="38" t="s">
        <v>81</v>
      </c>
      <c r="R10" s="39" t="s">
        <v>83</v>
      </c>
      <c r="S10" s="38" t="s">
        <v>81</v>
      </c>
      <c r="T10" s="38" t="s">
        <v>81</v>
      </c>
      <c r="U10" s="39" t="s">
        <v>83</v>
      </c>
      <c r="V10" s="39" t="s">
        <v>83</v>
      </c>
      <c r="W10" s="39" t="s">
        <v>82</v>
      </c>
      <c r="X10" s="38" t="s">
        <v>81</v>
      </c>
      <c r="Y10" s="39" t="s">
        <v>83</v>
      </c>
      <c r="Z10" s="38" t="s">
        <v>81</v>
      </c>
      <c r="AA10" s="38" t="s">
        <v>81</v>
      </c>
      <c r="AB10" s="38" t="s">
        <v>81</v>
      </c>
      <c r="AC10" s="38" t="s">
        <v>81</v>
      </c>
      <c r="AD10" s="39" t="s">
        <v>82</v>
      </c>
      <c r="AE10" s="72" t="s">
        <v>81</v>
      </c>
      <c r="AF10" s="93">
        <v>20.5</v>
      </c>
      <c r="AH10" s="55" t="s">
        <v>118</v>
      </c>
      <c r="AI10" s="1"/>
      <c r="AJ10" s="2" t="s">
        <v>88</v>
      </c>
      <c r="AK10" s="34" t="s">
        <v>87</v>
      </c>
      <c r="AL10" s="34" t="s">
        <v>82</v>
      </c>
      <c r="AM10" s="34" t="s">
        <v>83</v>
      </c>
      <c r="AN10" s="34" t="s">
        <v>84</v>
      </c>
    </row>
    <row r="11" spans="1:40" ht="24.5" customHeight="1" thickBot="1" x14ac:dyDescent="0.4">
      <c r="A11" s="11" t="s">
        <v>6</v>
      </c>
      <c r="B11" s="38" t="s">
        <v>81</v>
      </c>
      <c r="C11" s="38" t="s">
        <v>81</v>
      </c>
      <c r="D11" s="38" t="s">
        <v>81</v>
      </c>
      <c r="E11" s="38" t="s">
        <v>81</v>
      </c>
      <c r="F11" s="39" t="s">
        <v>83</v>
      </c>
      <c r="G11" s="38" t="s">
        <v>81</v>
      </c>
      <c r="H11" s="38" t="s">
        <v>81</v>
      </c>
      <c r="I11" s="38" t="s">
        <v>81</v>
      </c>
      <c r="J11" s="38" t="s">
        <v>81</v>
      </c>
      <c r="K11" s="39" t="s">
        <v>82</v>
      </c>
      <c r="L11" s="38" t="s">
        <v>81</v>
      </c>
      <c r="M11" s="38" t="s">
        <v>81</v>
      </c>
      <c r="N11" s="38" t="s">
        <v>81</v>
      </c>
      <c r="O11" s="38" t="s">
        <v>81</v>
      </c>
      <c r="P11" s="38" t="s">
        <v>81</v>
      </c>
      <c r="Q11" s="38" t="s">
        <v>81</v>
      </c>
      <c r="R11" s="38" t="s">
        <v>81</v>
      </c>
      <c r="S11" s="39" t="s">
        <v>82</v>
      </c>
      <c r="T11" s="38" t="s">
        <v>81</v>
      </c>
      <c r="U11" s="39" t="s">
        <v>82</v>
      </c>
      <c r="V11" s="39" t="s">
        <v>83</v>
      </c>
      <c r="W11" s="38" t="s">
        <v>81</v>
      </c>
      <c r="X11" s="38" t="s">
        <v>81</v>
      </c>
      <c r="Y11" s="38" t="s">
        <v>81</v>
      </c>
      <c r="Z11" s="38" t="s">
        <v>81</v>
      </c>
      <c r="AA11" s="39" t="s">
        <v>82</v>
      </c>
      <c r="AB11" s="39" t="s">
        <v>82</v>
      </c>
      <c r="AC11" s="38" t="s">
        <v>81</v>
      </c>
      <c r="AD11" s="39" t="s">
        <v>82</v>
      </c>
      <c r="AE11" s="72" t="s">
        <v>81</v>
      </c>
      <c r="AF11" s="94">
        <v>23</v>
      </c>
      <c r="AH11" s="55" t="s">
        <v>119</v>
      </c>
      <c r="AI11" s="1"/>
      <c r="AJ11" s="2" t="s">
        <v>89</v>
      </c>
      <c r="AK11" s="34" t="s">
        <v>87</v>
      </c>
      <c r="AL11" s="34" t="s">
        <v>82</v>
      </c>
      <c r="AM11" s="34" t="s">
        <v>83</v>
      </c>
      <c r="AN11" s="34" t="s">
        <v>84</v>
      </c>
    </row>
    <row r="12" spans="1:40" ht="24.5" customHeight="1" thickBot="1" x14ac:dyDescent="0.4">
      <c r="A12" s="11" t="s">
        <v>7</v>
      </c>
      <c r="B12" s="38" t="s">
        <v>81</v>
      </c>
      <c r="C12" s="38" t="s">
        <v>81</v>
      </c>
      <c r="D12" s="38" t="s">
        <v>81</v>
      </c>
      <c r="E12" s="38" t="s">
        <v>81</v>
      </c>
      <c r="F12" s="38" t="s">
        <v>81</v>
      </c>
      <c r="G12" s="38" t="s">
        <v>81</v>
      </c>
      <c r="H12" s="38" t="s">
        <v>81</v>
      </c>
      <c r="I12" s="39" t="s">
        <v>82</v>
      </c>
      <c r="J12" s="39" t="s">
        <v>82</v>
      </c>
      <c r="K12" s="39" t="s">
        <v>82</v>
      </c>
      <c r="L12" s="39" t="s">
        <v>83</v>
      </c>
      <c r="M12" s="38" t="s">
        <v>81</v>
      </c>
      <c r="N12" s="38" t="s">
        <v>81</v>
      </c>
      <c r="O12" s="38" t="s">
        <v>81</v>
      </c>
      <c r="P12" s="38" t="s">
        <v>81</v>
      </c>
      <c r="Q12" s="38" t="s">
        <v>81</v>
      </c>
      <c r="R12" s="38" t="s">
        <v>81</v>
      </c>
      <c r="S12" s="39" t="s">
        <v>82</v>
      </c>
      <c r="T12" s="38" t="s">
        <v>81</v>
      </c>
      <c r="U12" s="39" t="s">
        <v>82</v>
      </c>
      <c r="V12" s="69" t="s">
        <v>84</v>
      </c>
      <c r="W12" s="38" t="s">
        <v>81</v>
      </c>
      <c r="X12" s="38" t="s">
        <v>81</v>
      </c>
      <c r="Y12" s="38" t="s">
        <v>81</v>
      </c>
      <c r="Z12" s="38" t="s">
        <v>81</v>
      </c>
      <c r="AA12" s="38" t="s">
        <v>81</v>
      </c>
      <c r="AB12" s="39" t="s">
        <v>82</v>
      </c>
      <c r="AC12" s="38" t="s">
        <v>81</v>
      </c>
      <c r="AD12" s="38" t="s">
        <v>81</v>
      </c>
      <c r="AE12" s="72" t="s">
        <v>81</v>
      </c>
      <c r="AF12" s="94">
        <v>22.25</v>
      </c>
      <c r="AH12" s="55" t="s">
        <v>120</v>
      </c>
      <c r="AI12" s="1"/>
      <c r="AJ12" s="2" t="s">
        <v>90</v>
      </c>
      <c r="AK12" s="34" t="s">
        <v>87</v>
      </c>
      <c r="AL12" s="34" t="s">
        <v>82</v>
      </c>
      <c r="AM12" s="34" t="s">
        <v>83</v>
      </c>
      <c r="AN12" s="34" t="s">
        <v>84</v>
      </c>
    </row>
    <row r="13" spans="1:40" ht="24.5" customHeight="1" thickBot="1" x14ac:dyDescent="0.4">
      <c r="A13" s="11" t="s">
        <v>8</v>
      </c>
      <c r="B13" s="38" t="s">
        <v>81</v>
      </c>
      <c r="C13" s="38" t="s">
        <v>81</v>
      </c>
      <c r="D13" s="38" t="s">
        <v>81</v>
      </c>
      <c r="E13" s="38" t="s">
        <v>81</v>
      </c>
      <c r="F13" s="39" t="s">
        <v>83</v>
      </c>
      <c r="G13" s="39" t="s">
        <v>83</v>
      </c>
      <c r="H13" s="38" t="s">
        <v>81</v>
      </c>
      <c r="I13" s="38" t="s">
        <v>81</v>
      </c>
      <c r="J13" s="38" t="s">
        <v>81</v>
      </c>
      <c r="K13" s="39" t="s">
        <v>82</v>
      </c>
      <c r="L13" s="38" t="s">
        <v>81</v>
      </c>
      <c r="M13" s="39" t="s">
        <v>83</v>
      </c>
      <c r="N13" s="39" t="s">
        <v>82</v>
      </c>
      <c r="O13" s="38" t="s">
        <v>81</v>
      </c>
      <c r="P13" s="39" t="s">
        <v>82</v>
      </c>
      <c r="Q13" s="38" t="s">
        <v>81</v>
      </c>
      <c r="R13" s="38" t="s">
        <v>81</v>
      </c>
      <c r="S13" s="38" t="s">
        <v>81</v>
      </c>
      <c r="T13" s="38" t="s">
        <v>81</v>
      </c>
      <c r="U13" s="38" t="s">
        <v>81</v>
      </c>
      <c r="V13" s="39" t="s">
        <v>83</v>
      </c>
      <c r="W13" s="38" t="s">
        <v>81</v>
      </c>
      <c r="X13" s="38" t="s">
        <v>81</v>
      </c>
      <c r="Y13" s="38" t="s">
        <v>81</v>
      </c>
      <c r="Z13" s="38" t="s">
        <v>81</v>
      </c>
      <c r="AA13" s="39" t="s">
        <v>83</v>
      </c>
      <c r="AB13" s="38" t="s">
        <v>81</v>
      </c>
      <c r="AC13" s="39" t="s">
        <v>82</v>
      </c>
      <c r="AD13" s="38" t="s">
        <v>81</v>
      </c>
      <c r="AE13" s="72" t="s">
        <v>81</v>
      </c>
      <c r="AF13" s="93">
        <v>20.75</v>
      </c>
      <c r="AH13" s="55">
        <v>2</v>
      </c>
      <c r="AI13" s="117" t="s">
        <v>91</v>
      </c>
      <c r="AJ13" s="118"/>
      <c r="AK13" s="34" t="s">
        <v>87</v>
      </c>
      <c r="AL13" s="34" t="s">
        <v>82</v>
      </c>
      <c r="AM13" s="34" t="s">
        <v>83</v>
      </c>
      <c r="AN13" s="34" t="s">
        <v>84</v>
      </c>
    </row>
    <row r="14" spans="1:40" ht="24.5" customHeight="1" thickBot="1" x14ac:dyDescent="0.4">
      <c r="A14" s="11" t="s">
        <v>9</v>
      </c>
      <c r="B14" s="38" t="s">
        <v>81</v>
      </c>
      <c r="C14" s="38" t="s">
        <v>81</v>
      </c>
      <c r="D14" s="38" t="s">
        <v>81</v>
      </c>
      <c r="E14" s="38" t="s">
        <v>81</v>
      </c>
      <c r="F14" s="39" t="s">
        <v>83</v>
      </c>
      <c r="G14" s="38" t="s">
        <v>81</v>
      </c>
      <c r="H14" s="38" t="s">
        <v>81</v>
      </c>
      <c r="I14" s="38" t="s">
        <v>81</v>
      </c>
      <c r="J14" s="38" t="s">
        <v>81</v>
      </c>
      <c r="K14" s="38" t="s">
        <v>81</v>
      </c>
      <c r="L14" s="38" t="s">
        <v>81</v>
      </c>
      <c r="M14" s="38" t="s">
        <v>81</v>
      </c>
      <c r="N14" s="38" t="s">
        <v>81</v>
      </c>
      <c r="O14" s="38" t="s">
        <v>81</v>
      </c>
      <c r="P14" s="38" t="s">
        <v>81</v>
      </c>
      <c r="Q14" s="38" t="s">
        <v>81</v>
      </c>
      <c r="R14" s="38" t="s">
        <v>81</v>
      </c>
      <c r="S14" s="38" t="s">
        <v>81</v>
      </c>
      <c r="T14" s="38" t="s">
        <v>81</v>
      </c>
      <c r="U14" s="38" t="s">
        <v>81</v>
      </c>
      <c r="V14" s="38" t="s">
        <v>81</v>
      </c>
      <c r="W14" s="39" t="s">
        <v>82</v>
      </c>
      <c r="X14" s="38" t="s">
        <v>81</v>
      </c>
      <c r="Y14" s="38" t="s">
        <v>81</v>
      </c>
      <c r="Z14" s="38" t="s">
        <v>81</v>
      </c>
      <c r="AA14" s="39" t="s">
        <v>82</v>
      </c>
      <c r="AB14" s="38" t="s">
        <v>81</v>
      </c>
      <c r="AC14" s="38" t="s">
        <v>81</v>
      </c>
      <c r="AD14" s="38" t="s">
        <v>81</v>
      </c>
      <c r="AE14" s="72" t="s">
        <v>81</v>
      </c>
      <c r="AF14" s="94">
        <v>24.75</v>
      </c>
      <c r="AH14" s="55">
        <v>3</v>
      </c>
      <c r="AI14" s="117" t="s">
        <v>92</v>
      </c>
      <c r="AJ14" s="118"/>
      <c r="AK14" s="34" t="s">
        <v>87</v>
      </c>
      <c r="AL14" s="34" t="s">
        <v>82</v>
      </c>
      <c r="AM14" s="34" t="s">
        <v>83</v>
      </c>
      <c r="AN14" s="34" t="s">
        <v>84</v>
      </c>
    </row>
    <row r="15" spans="1:40" ht="24.5" customHeight="1" thickBot="1" x14ac:dyDescent="0.4">
      <c r="A15" s="35" t="s">
        <v>10</v>
      </c>
      <c r="B15" s="38" t="s">
        <v>81</v>
      </c>
      <c r="C15" s="38" t="s">
        <v>81</v>
      </c>
      <c r="D15" s="38" t="s">
        <v>81</v>
      </c>
      <c r="E15" s="38" t="s">
        <v>81</v>
      </c>
      <c r="F15" s="39" t="s">
        <v>83</v>
      </c>
      <c r="G15" s="39" t="s">
        <v>82</v>
      </c>
      <c r="H15" s="38" t="s">
        <v>81</v>
      </c>
      <c r="I15" s="39" t="s">
        <v>83</v>
      </c>
      <c r="J15" s="39" t="s">
        <v>83</v>
      </c>
      <c r="K15" s="39" t="s">
        <v>83</v>
      </c>
      <c r="L15" s="39" t="s">
        <v>82</v>
      </c>
      <c r="M15" s="39" t="s">
        <v>83</v>
      </c>
      <c r="N15" s="39" t="s">
        <v>83</v>
      </c>
      <c r="O15" s="39" t="s">
        <v>82</v>
      </c>
      <c r="P15" s="38" t="s">
        <v>81</v>
      </c>
      <c r="Q15" s="38" t="s">
        <v>81</v>
      </c>
      <c r="R15" s="39" t="s">
        <v>82</v>
      </c>
      <c r="S15" s="38" t="s">
        <v>81</v>
      </c>
      <c r="T15" s="38" t="s">
        <v>81</v>
      </c>
      <c r="U15" s="38" t="s">
        <v>81</v>
      </c>
      <c r="V15" s="38" t="s">
        <v>81</v>
      </c>
      <c r="W15" s="38" t="s">
        <v>81</v>
      </c>
      <c r="X15" s="38" t="s">
        <v>81</v>
      </c>
      <c r="Y15" s="38" t="s">
        <v>81</v>
      </c>
      <c r="Z15" s="38" t="s">
        <v>81</v>
      </c>
      <c r="AA15" s="39" t="s">
        <v>82</v>
      </c>
      <c r="AB15" s="38" t="s">
        <v>81</v>
      </c>
      <c r="AC15" s="38" t="s">
        <v>81</v>
      </c>
      <c r="AD15" s="38" t="s">
        <v>81</v>
      </c>
      <c r="AE15" s="71" t="s">
        <v>82</v>
      </c>
      <c r="AF15" s="95">
        <v>18.25</v>
      </c>
      <c r="AH15" s="55">
        <v>4</v>
      </c>
      <c r="AI15" s="117" t="s">
        <v>93</v>
      </c>
      <c r="AJ15" s="118"/>
      <c r="AK15" s="34" t="s">
        <v>87</v>
      </c>
      <c r="AL15" s="34" t="s">
        <v>82</v>
      </c>
      <c r="AM15" s="34" t="s">
        <v>83</v>
      </c>
      <c r="AN15" s="34" t="s">
        <v>84</v>
      </c>
    </row>
    <row r="16" spans="1:40" ht="24.5" customHeight="1" thickBot="1" x14ac:dyDescent="0.4">
      <c r="A16" s="11" t="s">
        <v>11</v>
      </c>
      <c r="B16" s="38" t="s">
        <v>81</v>
      </c>
      <c r="C16" s="38" t="s">
        <v>81</v>
      </c>
      <c r="D16" s="38" t="s">
        <v>81</v>
      </c>
      <c r="E16" s="38" t="s">
        <v>81</v>
      </c>
      <c r="F16" s="39" t="s">
        <v>83</v>
      </c>
      <c r="G16" s="39" t="s">
        <v>82</v>
      </c>
      <c r="H16" s="38" t="s">
        <v>81</v>
      </c>
      <c r="I16" s="38" t="s">
        <v>81</v>
      </c>
      <c r="J16" s="38" t="s">
        <v>81</v>
      </c>
      <c r="K16" s="39" t="s">
        <v>82</v>
      </c>
      <c r="L16" s="39" t="s">
        <v>83</v>
      </c>
      <c r="M16" s="38" t="s">
        <v>81</v>
      </c>
      <c r="N16" s="38" t="s">
        <v>81</v>
      </c>
      <c r="O16" s="38" t="s">
        <v>81</v>
      </c>
      <c r="P16" s="38" t="s">
        <v>81</v>
      </c>
      <c r="Q16" s="38" t="s">
        <v>81</v>
      </c>
      <c r="R16" s="38" t="s">
        <v>81</v>
      </c>
      <c r="S16" s="38" t="s">
        <v>81</v>
      </c>
      <c r="T16" s="38" t="s">
        <v>81</v>
      </c>
      <c r="U16" s="39" t="s">
        <v>82</v>
      </c>
      <c r="V16" s="39" t="s">
        <v>82</v>
      </c>
      <c r="W16" s="38" t="s">
        <v>81</v>
      </c>
      <c r="X16" s="38" t="s">
        <v>81</v>
      </c>
      <c r="Y16" s="38" t="s">
        <v>81</v>
      </c>
      <c r="Z16" s="38" t="s">
        <v>81</v>
      </c>
      <c r="AA16" s="39" t="s">
        <v>83</v>
      </c>
      <c r="AB16" s="39" t="s">
        <v>82</v>
      </c>
      <c r="AC16" s="38" t="s">
        <v>81</v>
      </c>
      <c r="AD16" s="38" t="s">
        <v>81</v>
      </c>
      <c r="AE16" s="72" t="s">
        <v>81</v>
      </c>
      <c r="AF16" s="94">
        <v>22.75</v>
      </c>
      <c r="AH16" s="55">
        <v>5</v>
      </c>
      <c r="AI16" s="117" t="s">
        <v>94</v>
      </c>
      <c r="AJ16" s="118"/>
      <c r="AK16" s="34" t="s">
        <v>87</v>
      </c>
      <c r="AL16" s="34" t="s">
        <v>82</v>
      </c>
      <c r="AM16" s="34" t="s">
        <v>83</v>
      </c>
      <c r="AN16" s="34" t="s">
        <v>84</v>
      </c>
    </row>
    <row r="17" spans="1:40" ht="24.5" customHeight="1" thickBot="1" x14ac:dyDescent="0.4">
      <c r="A17" s="11" t="s">
        <v>12</v>
      </c>
      <c r="B17" s="38" t="s">
        <v>81</v>
      </c>
      <c r="C17" s="38" t="s">
        <v>81</v>
      </c>
      <c r="D17" s="38" t="s">
        <v>81</v>
      </c>
      <c r="E17" s="38" t="s">
        <v>81</v>
      </c>
      <c r="F17" s="39" t="s">
        <v>83</v>
      </c>
      <c r="G17" s="38" t="s">
        <v>81</v>
      </c>
      <c r="H17" s="38" t="s">
        <v>81</v>
      </c>
      <c r="I17" s="39" t="s">
        <v>83</v>
      </c>
      <c r="J17" s="39" t="s">
        <v>83</v>
      </c>
      <c r="K17" s="39" t="s">
        <v>82</v>
      </c>
      <c r="L17" s="38" t="s">
        <v>81</v>
      </c>
      <c r="M17" s="38" t="s">
        <v>81</v>
      </c>
      <c r="N17" s="38" t="s">
        <v>81</v>
      </c>
      <c r="O17" s="39" t="s">
        <v>82</v>
      </c>
      <c r="P17" s="38" t="s">
        <v>81</v>
      </c>
      <c r="Q17" s="38" t="s">
        <v>81</v>
      </c>
      <c r="R17" s="38" t="s">
        <v>81</v>
      </c>
      <c r="S17" s="38" t="s">
        <v>81</v>
      </c>
      <c r="T17" s="38" t="s">
        <v>81</v>
      </c>
      <c r="U17" s="69" t="s">
        <v>84</v>
      </c>
      <c r="V17" s="69" t="s">
        <v>84</v>
      </c>
      <c r="W17" s="39" t="s">
        <v>82</v>
      </c>
      <c r="X17" s="38" t="s">
        <v>81</v>
      </c>
      <c r="Y17" s="39" t="s">
        <v>82</v>
      </c>
      <c r="Z17" s="39" t="s">
        <v>82</v>
      </c>
      <c r="AA17" s="39" t="s">
        <v>83</v>
      </c>
      <c r="AB17" s="39" t="s">
        <v>83</v>
      </c>
      <c r="AC17" s="38" t="s">
        <v>81</v>
      </c>
      <c r="AD17" s="38" t="s">
        <v>81</v>
      </c>
      <c r="AE17" s="72" t="s">
        <v>81</v>
      </c>
      <c r="AF17" s="95">
        <v>19.5</v>
      </c>
      <c r="AH17" s="55">
        <v>6</v>
      </c>
      <c r="AI17" s="117" t="s">
        <v>95</v>
      </c>
      <c r="AJ17" s="118"/>
      <c r="AK17" s="34" t="s">
        <v>87</v>
      </c>
      <c r="AL17" s="34" t="s">
        <v>82</v>
      </c>
      <c r="AM17" s="34" t="s">
        <v>83</v>
      </c>
      <c r="AN17" s="34" t="s">
        <v>84</v>
      </c>
    </row>
    <row r="18" spans="1:40" ht="24.5" customHeight="1" thickBot="1" x14ac:dyDescent="0.4">
      <c r="A18" s="11" t="s">
        <v>13</v>
      </c>
      <c r="B18" s="38" t="s">
        <v>81</v>
      </c>
      <c r="C18" s="38" t="s">
        <v>81</v>
      </c>
      <c r="D18" s="38" t="s">
        <v>81</v>
      </c>
      <c r="E18" s="38" t="s">
        <v>81</v>
      </c>
      <c r="F18" s="38" t="s">
        <v>81</v>
      </c>
      <c r="G18" s="38" t="s">
        <v>81</v>
      </c>
      <c r="H18" s="38" t="s">
        <v>81</v>
      </c>
      <c r="I18" s="38" t="s">
        <v>81</v>
      </c>
      <c r="J18" s="38" t="s">
        <v>81</v>
      </c>
      <c r="K18" s="39" t="s">
        <v>82</v>
      </c>
      <c r="L18" s="38" t="s">
        <v>81</v>
      </c>
      <c r="M18" s="38" t="s">
        <v>81</v>
      </c>
      <c r="N18" s="38" t="s">
        <v>81</v>
      </c>
      <c r="O18" s="38" t="s">
        <v>81</v>
      </c>
      <c r="P18" s="38" t="s">
        <v>81</v>
      </c>
      <c r="Q18" s="38" t="s">
        <v>81</v>
      </c>
      <c r="R18" s="38" t="s">
        <v>81</v>
      </c>
      <c r="S18" s="39" t="s">
        <v>82</v>
      </c>
      <c r="T18" s="38" t="s">
        <v>81</v>
      </c>
      <c r="U18" s="38" t="s">
        <v>81</v>
      </c>
      <c r="V18" s="38" t="s">
        <v>81</v>
      </c>
      <c r="W18" s="38" t="s">
        <v>81</v>
      </c>
      <c r="X18" s="38" t="s">
        <v>81</v>
      </c>
      <c r="Y18" s="39" t="s">
        <v>82</v>
      </c>
      <c r="Z18" s="38" t="s">
        <v>81</v>
      </c>
      <c r="AA18" s="39" t="s">
        <v>83</v>
      </c>
      <c r="AB18" s="39" t="s">
        <v>82</v>
      </c>
      <c r="AC18" s="38" t="s">
        <v>81</v>
      </c>
      <c r="AD18" s="39" t="s">
        <v>83</v>
      </c>
      <c r="AE18" s="72" t="s">
        <v>81</v>
      </c>
      <c r="AF18" s="94">
        <v>22.75</v>
      </c>
      <c r="AH18" s="55">
        <v>7</v>
      </c>
      <c r="AI18" s="117" t="s">
        <v>96</v>
      </c>
      <c r="AJ18" s="118"/>
      <c r="AK18" s="34" t="s">
        <v>87</v>
      </c>
      <c r="AL18" s="34" t="s">
        <v>82</v>
      </c>
      <c r="AM18" s="34" t="s">
        <v>83</v>
      </c>
      <c r="AN18" s="34" t="s">
        <v>84</v>
      </c>
    </row>
    <row r="19" spans="1:40" ht="24.5" customHeight="1" thickBot="1" x14ac:dyDescent="0.4">
      <c r="A19" s="11" t="s">
        <v>14</v>
      </c>
      <c r="B19" s="38" t="s">
        <v>81</v>
      </c>
      <c r="C19" s="38" t="s">
        <v>81</v>
      </c>
      <c r="D19" s="38" t="s">
        <v>81</v>
      </c>
      <c r="E19" s="38" t="s">
        <v>81</v>
      </c>
      <c r="F19" s="39" t="s">
        <v>83</v>
      </c>
      <c r="G19" s="38" t="s">
        <v>81</v>
      </c>
      <c r="H19" s="38" t="s">
        <v>81</v>
      </c>
      <c r="I19" s="39" t="s">
        <v>83</v>
      </c>
      <c r="J19" s="39" t="s">
        <v>82</v>
      </c>
      <c r="K19" s="39" t="s">
        <v>82</v>
      </c>
      <c r="L19" s="39" t="s">
        <v>83</v>
      </c>
      <c r="M19" s="38" t="s">
        <v>81</v>
      </c>
      <c r="N19" s="39" t="s">
        <v>83</v>
      </c>
      <c r="O19" s="39" t="s">
        <v>82</v>
      </c>
      <c r="P19" s="39" t="s">
        <v>82</v>
      </c>
      <c r="Q19" s="38" t="s">
        <v>81</v>
      </c>
      <c r="R19" s="39" t="s">
        <v>82</v>
      </c>
      <c r="S19" s="38" t="s">
        <v>81</v>
      </c>
      <c r="T19" s="38" t="s">
        <v>81</v>
      </c>
      <c r="U19" s="39" t="s">
        <v>82</v>
      </c>
      <c r="V19" s="39" t="s">
        <v>83</v>
      </c>
      <c r="W19" s="38" t="s">
        <v>81</v>
      </c>
      <c r="X19" s="38" t="s">
        <v>81</v>
      </c>
      <c r="Y19" s="39" t="s">
        <v>82</v>
      </c>
      <c r="Z19" s="38" t="s">
        <v>81</v>
      </c>
      <c r="AA19" s="39" t="s">
        <v>83</v>
      </c>
      <c r="AB19" s="39" t="s">
        <v>83</v>
      </c>
      <c r="AC19" s="38" t="s">
        <v>81</v>
      </c>
      <c r="AD19" s="38" t="s">
        <v>81</v>
      </c>
      <c r="AE19" s="72" t="s">
        <v>81</v>
      </c>
      <c r="AF19" s="95">
        <v>18.75</v>
      </c>
      <c r="AH19" s="55">
        <v>8</v>
      </c>
      <c r="AI19" s="119" t="s">
        <v>97</v>
      </c>
      <c r="AJ19" s="120"/>
      <c r="AK19" s="34" t="s">
        <v>87</v>
      </c>
      <c r="AL19" s="34" t="s">
        <v>82</v>
      </c>
      <c r="AM19" s="34" t="s">
        <v>83</v>
      </c>
      <c r="AN19" s="34" t="s">
        <v>84</v>
      </c>
    </row>
    <row r="20" spans="1:40" ht="24.5" customHeight="1" thickBot="1" x14ac:dyDescent="0.4">
      <c r="A20" s="11" t="s">
        <v>15</v>
      </c>
      <c r="B20" s="38" t="s">
        <v>81</v>
      </c>
      <c r="C20" s="38" t="s">
        <v>81</v>
      </c>
      <c r="D20" s="38" t="s">
        <v>81</v>
      </c>
      <c r="E20" s="38" t="s">
        <v>81</v>
      </c>
      <c r="F20" s="39" t="s">
        <v>83</v>
      </c>
      <c r="G20" s="38" t="s">
        <v>81</v>
      </c>
      <c r="H20" s="38" t="s">
        <v>81</v>
      </c>
      <c r="I20" s="39" t="s">
        <v>83</v>
      </c>
      <c r="J20" s="39" t="s">
        <v>83</v>
      </c>
      <c r="K20" s="39" t="s">
        <v>82</v>
      </c>
      <c r="L20" s="39" t="s">
        <v>83</v>
      </c>
      <c r="M20" s="39" t="s">
        <v>83</v>
      </c>
      <c r="N20" s="39" t="s">
        <v>82</v>
      </c>
      <c r="O20" s="38" t="s">
        <v>81</v>
      </c>
      <c r="P20" s="38" t="s">
        <v>81</v>
      </c>
      <c r="Q20" s="38" t="s">
        <v>81</v>
      </c>
      <c r="R20" s="39" t="s">
        <v>83</v>
      </c>
      <c r="S20" s="38" t="s">
        <v>81</v>
      </c>
      <c r="T20" s="38" t="s">
        <v>81</v>
      </c>
      <c r="U20" s="39" t="s">
        <v>82</v>
      </c>
      <c r="V20" s="39" t="s">
        <v>83</v>
      </c>
      <c r="W20" s="38" t="s">
        <v>81</v>
      </c>
      <c r="X20" s="38" t="s">
        <v>81</v>
      </c>
      <c r="Y20" s="39" t="s">
        <v>82</v>
      </c>
      <c r="Z20" s="38" t="s">
        <v>81</v>
      </c>
      <c r="AA20" s="39" t="s">
        <v>83</v>
      </c>
      <c r="AB20" s="39" t="s">
        <v>82</v>
      </c>
      <c r="AC20" s="38" t="s">
        <v>81</v>
      </c>
      <c r="AD20" s="38" t="s">
        <v>81</v>
      </c>
      <c r="AE20" s="72" t="s">
        <v>81</v>
      </c>
      <c r="AF20" s="95">
        <v>18.25</v>
      </c>
      <c r="AH20" s="55">
        <v>9</v>
      </c>
      <c r="AI20" s="117" t="s">
        <v>98</v>
      </c>
      <c r="AJ20" s="118"/>
      <c r="AK20" s="34" t="s">
        <v>87</v>
      </c>
      <c r="AL20" s="34" t="s">
        <v>82</v>
      </c>
      <c r="AM20" s="34" t="s">
        <v>83</v>
      </c>
      <c r="AN20" s="34" t="s">
        <v>84</v>
      </c>
    </row>
    <row r="21" spans="1:40" ht="24.5" customHeight="1" thickBot="1" x14ac:dyDescent="0.4">
      <c r="A21" s="11" t="s">
        <v>16</v>
      </c>
      <c r="B21" s="38" t="s">
        <v>81</v>
      </c>
      <c r="C21" s="38" t="s">
        <v>81</v>
      </c>
      <c r="D21" s="38" t="s">
        <v>81</v>
      </c>
      <c r="E21" s="39" t="s">
        <v>82</v>
      </c>
      <c r="F21" s="39" t="s">
        <v>82</v>
      </c>
      <c r="G21" s="39" t="s">
        <v>82</v>
      </c>
      <c r="H21" s="38" t="s">
        <v>81</v>
      </c>
      <c r="I21" s="39" t="s">
        <v>83</v>
      </c>
      <c r="J21" s="39" t="s">
        <v>83</v>
      </c>
      <c r="K21" s="39" t="s">
        <v>82</v>
      </c>
      <c r="L21" s="39" t="s">
        <v>83</v>
      </c>
      <c r="M21" s="38" t="s">
        <v>81</v>
      </c>
      <c r="N21" s="38" t="s">
        <v>81</v>
      </c>
      <c r="O21" s="39" t="s">
        <v>82</v>
      </c>
      <c r="P21" s="38" t="s">
        <v>81</v>
      </c>
      <c r="Q21" s="38" t="s">
        <v>81</v>
      </c>
      <c r="R21" s="38" t="s">
        <v>81</v>
      </c>
      <c r="S21" s="38" t="s">
        <v>81</v>
      </c>
      <c r="T21" s="38" t="s">
        <v>81</v>
      </c>
      <c r="U21" s="38" t="s">
        <v>81</v>
      </c>
      <c r="V21" s="38" t="s">
        <v>81</v>
      </c>
      <c r="W21" s="38" t="s">
        <v>81</v>
      </c>
      <c r="X21" s="38" t="s">
        <v>81</v>
      </c>
      <c r="Y21" s="39" t="s">
        <v>82</v>
      </c>
      <c r="Z21" s="38" t="s">
        <v>81</v>
      </c>
      <c r="AA21" s="39" t="s">
        <v>83</v>
      </c>
      <c r="AB21" s="39" t="s">
        <v>83</v>
      </c>
      <c r="AC21" s="38" t="s">
        <v>81</v>
      </c>
      <c r="AD21" s="39" t="s">
        <v>82</v>
      </c>
      <c r="AE21" s="72" t="s">
        <v>81</v>
      </c>
      <c r="AF21" s="95">
        <v>19.25</v>
      </c>
      <c r="AH21" s="55">
        <v>10</v>
      </c>
      <c r="AI21" s="117" t="s">
        <v>99</v>
      </c>
      <c r="AJ21" s="118"/>
      <c r="AK21" s="34" t="s">
        <v>87</v>
      </c>
      <c r="AL21" s="34" t="s">
        <v>82</v>
      </c>
      <c r="AM21" s="34" t="s">
        <v>83</v>
      </c>
      <c r="AN21" s="34" t="s">
        <v>84</v>
      </c>
    </row>
    <row r="22" spans="1:40" ht="24.5" customHeight="1" thickBot="1" x14ac:dyDescent="0.4">
      <c r="A22" s="11" t="s">
        <v>17</v>
      </c>
      <c r="B22" s="38" t="s">
        <v>81</v>
      </c>
      <c r="C22" s="38" t="s">
        <v>81</v>
      </c>
      <c r="D22" s="38" t="s">
        <v>81</v>
      </c>
      <c r="E22" s="38" t="s">
        <v>81</v>
      </c>
      <c r="F22" s="39" t="s">
        <v>83</v>
      </c>
      <c r="G22" s="39" t="s">
        <v>83</v>
      </c>
      <c r="H22" s="39" t="s">
        <v>82</v>
      </c>
      <c r="I22" s="39" t="s">
        <v>82</v>
      </c>
      <c r="J22" s="38" t="s">
        <v>81</v>
      </c>
      <c r="K22" s="39" t="s">
        <v>82</v>
      </c>
      <c r="L22" s="39" t="s">
        <v>83</v>
      </c>
      <c r="M22" s="38" t="s">
        <v>81</v>
      </c>
      <c r="N22" s="39" t="s">
        <v>82</v>
      </c>
      <c r="O22" s="39" t="s">
        <v>82</v>
      </c>
      <c r="P22" s="38" t="s">
        <v>81</v>
      </c>
      <c r="Q22" s="38" t="s">
        <v>81</v>
      </c>
      <c r="R22" s="39" t="s">
        <v>82</v>
      </c>
      <c r="S22" s="39" t="s">
        <v>82</v>
      </c>
      <c r="T22" s="38" t="s">
        <v>81</v>
      </c>
      <c r="U22" s="39" t="s">
        <v>83</v>
      </c>
      <c r="V22" s="39" t="s">
        <v>83</v>
      </c>
      <c r="W22" s="38" t="s">
        <v>81</v>
      </c>
      <c r="X22" s="38" t="s">
        <v>81</v>
      </c>
      <c r="Y22" s="38" t="s">
        <v>81</v>
      </c>
      <c r="Z22" s="38" t="s">
        <v>81</v>
      </c>
      <c r="AA22" s="39" t="s">
        <v>83</v>
      </c>
      <c r="AB22" s="38" t="s">
        <v>81</v>
      </c>
      <c r="AC22" s="38" t="s">
        <v>81</v>
      </c>
      <c r="AD22" s="38" t="s">
        <v>81</v>
      </c>
      <c r="AE22" s="72" t="s">
        <v>81</v>
      </c>
      <c r="AF22" s="95">
        <v>19.25</v>
      </c>
      <c r="AH22" s="55">
        <v>11</v>
      </c>
      <c r="AI22" s="117" t="s">
        <v>100</v>
      </c>
      <c r="AJ22" s="118"/>
      <c r="AK22" s="34" t="s">
        <v>87</v>
      </c>
      <c r="AL22" s="34" t="s">
        <v>82</v>
      </c>
      <c r="AM22" s="34" t="s">
        <v>83</v>
      </c>
      <c r="AN22" s="34" t="s">
        <v>84</v>
      </c>
    </row>
    <row r="23" spans="1:40" ht="24.5" customHeight="1" thickBot="1" x14ac:dyDescent="0.4">
      <c r="A23" s="11" t="s">
        <v>18</v>
      </c>
      <c r="B23" s="38" t="s">
        <v>81</v>
      </c>
      <c r="C23" s="38" t="s">
        <v>81</v>
      </c>
      <c r="D23" s="38" t="s">
        <v>81</v>
      </c>
      <c r="E23" s="38" t="s">
        <v>81</v>
      </c>
      <c r="F23" s="39" t="s">
        <v>83</v>
      </c>
      <c r="G23" s="38" t="s">
        <v>81</v>
      </c>
      <c r="H23" s="38" t="s">
        <v>81</v>
      </c>
      <c r="I23" s="39" t="s">
        <v>82</v>
      </c>
      <c r="J23" s="39" t="s">
        <v>82</v>
      </c>
      <c r="K23" s="39" t="s">
        <v>82</v>
      </c>
      <c r="L23" s="39" t="s">
        <v>83</v>
      </c>
      <c r="M23" s="39" t="s">
        <v>83</v>
      </c>
      <c r="N23" s="39" t="s">
        <v>83</v>
      </c>
      <c r="O23" s="39" t="s">
        <v>83</v>
      </c>
      <c r="P23" s="38" t="s">
        <v>81</v>
      </c>
      <c r="Q23" s="38" t="s">
        <v>81</v>
      </c>
      <c r="R23" s="38" t="s">
        <v>81</v>
      </c>
      <c r="S23" s="38" t="s">
        <v>81</v>
      </c>
      <c r="T23" s="38" t="s">
        <v>81</v>
      </c>
      <c r="U23" s="39" t="s">
        <v>82</v>
      </c>
      <c r="V23" s="69" t="s">
        <v>84</v>
      </c>
      <c r="W23" s="39" t="s">
        <v>83</v>
      </c>
      <c r="X23" s="38" t="s">
        <v>81</v>
      </c>
      <c r="Y23" s="39" t="s">
        <v>82</v>
      </c>
      <c r="Z23" s="38" t="s">
        <v>81</v>
      </c>
      <c r="AA23" s="39" t="s">
        <v>83</v>
      </c>
      <c r="AB23" s="39" t="s">
        <v>82</v>
      </c>
      <c r="AC23" s="39" t="s">
        <v>82</v>
      </c>
      <c r="AD23" s="39" t="s">
        <v>83</v>
      </c>
      <c r="AE23" s="71" t="s">
        <v>82</v>
      </c>
      <c r="AF23" s="95">
        <v>16</v>
      </c>
      <c r="AH23" s="55">
        <v>12</v>
      </c>
      <c r="AI23" s="117" t="s">
        <v>101</v>
      </c>
      <c r="AJ23" s="118"/>
      <c r="AK23" s="34" t="s">
        <v>87</v>
      </c>
      <c r="AL23" s="34" t="s">
        <v>82</v>
      </c>
      <c r="AM23" s="34" t="s">
        <v>83</v>
      </c>
      <c r="AN23" s="34" t="s">
        <v>84</v>
      </c>
    </row>
    <row r="24" spans="1:40" ht="24.5" customHeight="1" thickBot="1" x14ac:dyDescent="0.4">
      <c r="A24" s="11" t="s">
        <v>19</v>
      </c>
      <c r="B24" s="38" t="s">
        <v>81</v>
      </c>
      <c r="C24" s="38" t="s">
        <v>81</v>
      </c>
      <c r="D24" s="38" t="s">
        <v>81</v>
      </c>
      <c r="E24" s="38" t="s">
        <v>81</v>
      </c>
      <c r="F24" s="39" t="s">
        <v>83</v>
      </c>
      <c r="G24" s="38" t="s">
        <v>81</v>
      </c>
      <c r="H24" s="39" t="s">
        <v>83</v>
      </c>
      <c r="I24" s="38" t="s">
        <v>81</v>
      </c>
      <c r="J24" s="38" t="s">
        <v>81</v>
      </c>
      <c r="K24" s="39" t="s">
        <v>82</v>
      </c>
      <c r="L24" s="39" t="s">
        <v>83</v>
      </c>
      <c r="M24" s="38" t="s">
        <v>81</v>
      </c>
      <c r="N24" s="38" t="s">
        <v>81</v>
      </c>
      <c r="O24" s="38" t="s">
        <v>81</v>
      </c>
      <c r="P24" s="38" t="s">
        <v>81</v>
      </c>
      <c r="Q24" s="38" t="s">
        <v>81</v>
      </c>
      <c r="R24" s="38" t="s">
        <v>81</v>
      </c>
      <c r="S24" s="38" t="s">
        <v>81</v>
      </c>
      <c r="T24" s="38" t="s">
        <v>81</v>
      </c>
      <c r="U24" s="38" t="s">
        <v>81</v>
      </c>
      <c r="V24" s="39" t="s">
        <v>83</v>
      </c>
      <c r="W24" s="38" t="s">
        <v>81</v>
      </c>
      <c r="X24" s="38" t="s">
        <v>81</v>
      </c>
      <c r="Y24" s="38" t="s">
        <v>81</v>
      </c>
      <c r="Z24" s="38" t="s">
        <v>81</v>
      </c>
      <c r="AA24" s="38" t="s">
        <v>81</v>
      </c>
      <c r="AB24" s="38" t="s">
        <v>81</v>
      </c>
      <c r="AC24" s="38" t="s">
        <v>81</v>
      </c>
      <c r="AD24" s="39" t="s">
        <v>82</v>
      </c>
      <c r="AE24" s="72" t="s">
        <v>81</v>
      </c>
      <c r="AF24" s="94">
        <v>22.5</v>
      </c>
      <c r="AH24" s="55">
        <v>13</v>
      </c>
      <c r="AI24" s="117" t="s">
        <v>102</v>
      </c>
      <c r="AJ24" s="118"/>
      <c r="AK24" s="34" t="s">
        <v>87</v>
      </c>
      <c r="AL24" s="34" t="s">
        <v>82</v>
      </c>
      <c r="AM24" s="34" t="s">
        <v>83</v>
      </c>
      <c r="AN24" s="34" t="s">
        <v>84</v>
      </c>
    </row>
    <row r="25" spans="1:40" ht="24.5" customHeight="1" thickBot="1" x14ac:dyDescent="0.4">
      <c r="A25" s="11" t="s">
        <v>20</v>
      </c>
      <c r="B25" s="38" t="s">
        <v>81</v>
      </c>
      <c r="C25" s="38" t="s">
        <v>81</v>
      </c>
      <c r="D25" s="38" t="s">
        <v>81</v>
      </c>
      <c r="E25" s="38" t="s">
        <v>81</v>
      </c>
      <c r="F25" s="38" t="s">
        <v>81</v>
      </c>
      <c r="G25" s="38" t="s">
        <v>81</v>
      </c>
      <c r="H25" s="38" t="s">
        <v>81</v>
      </c>
      <c r="I25" s="38" t="s">
        <v>81</v>
      </c>
      <c r="J25" s="38" t="s">
        <v>81</v>
      </c>
      <c r="K25" s="39" t="s">
        <v>82</v>
      </c>
      <c r="L25" s="38" t="s">
        <v>81</v>
      </c>
      <c r="M25" s="39" t="s">
        <v>83</v>
      </c>
      <c r="N25" s="38" t="s">
        <v>81</v>
      </c>
      <c r="O25" s="38" t="s">
        <v>81</v>
      </c>
      <c r="P25" s="38" t="s">
        <v>81</v>
      </c>
      <c r="Q25" s="38" t="s">
        <v>81</v>
      </c>
      <c r="R25" s="38" t="s">
        <v>81</v>
      </c>
      <c r="S25" s="38" t="s">
        <v>81</v>
      </c>
      <c r="T25" s="38" t="s">
        <v>81</v>
      </c>
      <c r="U25" s="38" t="s">
        <v>81</v>
      </c>
      <c r="V25" s="39" t="s">
        <v>83</v>
      </c>
      <c r="W25" s="38" t="s">
        <v>81</v>
      </c>
      <c r="X25" s="38" t="s">
        <v>81</v>
      </c>
      <c r="Y25" s="38" t="s">
        <v>81</v>
      </c>
      <c r="Z25" s="38" t="s">
        <v>81</v>
      </c>
      <c r="AA25" s="38" t="s">
        <v>81</v>
      </c>
      <c r="AB25" s="38" t="s">
        <v>81</v>
      </c>
      <c r="AC25" s="38" t="s">
        <v>81</v>
      </c>
      <c r="AD25" s="39" t="s">
        <v>82</v>
      </c>
      <c r="AE25" s="72" t="s">
        <v>81</v>
      </c>
      <c r="AF25" s="94">
        <v>23</v>
      </c>
      <c r="AH25" s="55">
        <v>14</v>
      </c>
      <c r="AI25" s="117" t="s">
        <v>103</v>
      </c>
      <c r="AJ25" s="118"/>
      <c r="AK25" s="34" t="s">
        <v>87</v>
      </c>
      <c r="AL25" s="34" t="s">
        <v>82</v>
      </c>
      <c r="AM25" s="34" t="s">
        <v>83</v>
      </c>
      <c r="AN25" s="34" t="s">
        <v>84</v>
      </c>
    </row>
    <row r="26" spans="1:40" ht="24.5" customHeight="1" thickBot="1" x14ac:dyDescent="0.4">
      <c r="A26" s="11" t="s">
        <v>21</v>
      </c>
      <c r="B26" s="38" t="s">
        <v>81</v>
      </c>
      <c r="C26" s="38" t="s">
        <v>81</v>
      </c>
      <c r="D26" s="38" t="s">
        <v>81</v>
      </c>
      <c r="E26" s="38" t="s">
        <v>81</v>
      </c>
      <c r="F26" s="39" t="s">
        <v>83</v>
      </c>
      <c r="G26" s="38" t="s">
        <v>81</v>
      </c>
      <c r="H26" s="38" t="s">
        <v>81</v>
      </c>
      <c r="I26" s="38" t="s">
        <v>81</v>
      </c>
      <c r="J26" s="38" t="s">
        <v>81</v>
      </c>
      <c r="K26" s="39" t="s">
        <v>83</v>
      </c>
      <c r="L26" s="39" t="s">
        <v>83</v>
      </c>
      <c r="M26" s="38" t="s">
        <v>81</v>
      </c>
      <c r="N26" s="38" t="s">
        <v>81</v>
      </c>
      <c r="O26" s="39" t="s">
        <v>82</v>
      </c>
      <c r="P26" s="38" t="s">
        <v>81</v>
      </c>
      <c r="Q26" s="38" t="s">
        <v>81</v>
      </c>
      <c r="R26" s="38" t="s">
        <v>81</v>
      </c>
      <c r="S26" s="38" t="s">
        <v>81</v>
      </c>
      <c r="T26" s="39" t="s">
        <v>82</v>
      </c>
      <c r="U26" s="39" t="s">
        <v>82</v>
      </c>
      <c r="V26" s="69" t="s">
        <v>84</v>
      </c>
      <c r="W26" s="38" t="s">
        <v>81</v>
      </c>
      <c r="X26" s="38" t="s">
        <v>81</v>
      </c>
      <c r="Y26" s="38" t="s">
        <v>81</v>
      </c>
      <c r="Z26" s="38" t="s">
        <v>81</v>
      </c>
      <c r="AA26" s="39" t="s">
        <v>83</v>
      </c>
      <c r="AB26" s="39" t="s">
        <v>82</v>
      </c>
      <c r="AC26" s="38" t="s">
        <v>81</v>
      </c>
      <c r="AD26" s="39" t="s">
        <v>82</v>
      </c>
      <c r="AE26" s="72" t="s">
        <v>81</v>
      </c>
      <c r="AF26" s="93">
        <v>21.5</v>
      </c>
      <c r="AH26" s="55">
        <v>15</v>
      </c>
      <c r="AI26" s="117" t="s">
        <v>104</v>
      </c>
      <c r="AJ26" s="118"/>
      <c r="AK26" s="34" t="s">
        <v>87</v>
      </c>
      <c r="AL26" s="34" t="s">
        <v>82</v>
      </c>
      <c r="AM26" s="34" t="s">
        <v>83</v>
      </c>
      <c r="AN26" s="34" t="s">
        <v>84</v>
      </c>
    </row>
    <row r="27" spans="1:40" ht="24.5" customHeight="1" thickBot="1" x14ac:dyDescent="0.4">
      <c r="A27" s="35" t="s">
        <v>22</v>
      </c>
      <c r="B27" s="38" t="s">
        <v>81</v>
      </c>
      <c r="C27" s="38" t="s">
        <v>81</v>
      </c>
      <c r="D27" s="38" t="s">
        <v>81</v>
      </c>
      <c r="E27" s="38" t="s">
        <v>81</v>
      </c>
      <c r="F27" s="39" t="s">
        <v>83</v>
      </c>
      <c r="G27" s="39" t="s">
        <v>83</v>
      </c>
      <c r="H27" s="38" t="s">
        <v>81</v>
      </c>
      <c r="I27" s="39" t="s">
        <v>83</v>
      </c>
      <c r="J27" s="38" t="s">
        <v>81</v>
      </c>
      <c r="K27" s="39" t="s">
        <v>82</v>
      </c>
      <c r="L27" s="39" t="s">
        <v>82</v>
      </c>
      <c r="M27" s="38" t="s">
        <v>81</v>
      </c>
      <c r="N27" s="39" t="s">
        <v>82</v>
      </c>
      <c r="O27" s="38" t="s">
        <v>81</v>
      </c>
      <c r="P27" s="38" t="s">
        <v>81</v>
      </c>
      <c r="Q27" s="38" t="s">
        <v>81</v>
      </c>
      <c r="R27" s="38" t="s">
        <v>81</v>
      </c>
      <c r="S27" s="38" t="s">
        <v>81</v>
      </c>
      <c r="T27" s="38" t="s">
        <v>81</v>
      </c>
      <c r="U27" s="69" t="s">
        <v>84</v>
      </c>
      <c r="V27" s="39" t="s">
        <v>83</v>
      </c>
      <c r="W27" s="38" t="s">
        <v>81</v>
      </c>
      <c r="X27" s="38" t="s">
        <v>81</v>
      </c>
      <c r="Y27" s="38" t="s">
        <v>81</v>
      </c>
      <c r="Z27" s="38" t="s">
        <v>81</v>
      </c>
      <c r="AA27" s="38" t="s">
        <v>81</v>
      </c>
      <c r="AB27" s="39" t="s">
        <v>82</v>
      </c>
      <c r="AC27" s="38" t="s">
        <v>81</v>
      </c>
      <c r="AD27" s="39" t="s">
        <v>82</v>
      </c>
      <c r="AE27" s="72" t="s">
        <v>81</v>
      </c>
      <c r="AF27" s="93">
        <v>20.5</v>
      </c>
      <c r="AH27" s="55">
        <v>16</v>
      </c>
      <c r="AI27" s="117" t="s">
        <v>105</v>
      </c>
      <c r="AJ27" s="118"/>
      <c r="AK27" s="34" t="s">
        <v>87</v>
      </c>
      <c r="AL27" s="34" t="s">
        <v>82</v>
      </c>
      <c r="AM27" s="34" t="s">
        <v>83</v>
      </c>
      <c r="AN27" s="34" t="s">
        <v>84</v>
      </c>
    </row>
    <row r="28" spans="1:40" ht="24.5" customHeight="1" thickBot="1" x14ac:dyDescent="0.4">
      <c r="A28" s="11" t="s">
        <v>23</v>
      </c>
      <c r="B28" s="38" t="s">
        <v>81</v>
      </c>
      <c r="C28" s="38" t="s">
        <v>81</v>
      </c>
      <c r="D28" s="38" t="s">
        <v>81</v>
      </c>
      <c r="E28" s="39" t="s">
        <v>82</v>
      </c>
      <c r="F28" s="39" t="s">
        <v>83</v>
      </c>
      <c r="G28" s="39" t="s">
        <v>82</v>
      </c>
      <c r="H28" s="38" t="s">
        <v>81</v>
      </c>
      <c r="I28" s="39" t="s">
        <v>83</v>
      </c>
      <c r="J28" s="38" t="s">
        <v>81</v>
      </c>
      <c r="K28" s="39" t="s">
        <v>82</v>
      </c>
      <c r="L28" s="38" t="s">
        <v>81</v>
      </c>
      <c r="M28" s="39" t="s">
        <v>83</v>
      </c>
      <c r="N28" s="39" t="s">
        <v>83</v>
      </c>
      <c r="O28" s="39" t="s">
        <v>82</v>
      </c>
      <c r="P28" s="38" t="s">
        <v>81</v>
      </c>
      <c r="Q28" s="38" t="s">
        <v>81</v>
      </c>
      <c r="R28" s="38" t="s">
        <v>81</v>
      </c>
      <c r="S28" s="38" t="s">
        <v>81</v>
      </c>
      <c r="T28" s="38" t="s">
        <v>81</v>
      </c>
      <c r="U28" s="38" t="s">
        <v>81</v>
      </c>
      <c r="V28" s="39" t="s">
        <v>82</v>
      </c>
      <c r="W28" s="38" t="s">
        <v>81</v>
      </c>
      <c r="X28" s="38" t="s">
        <v>81</v>
      </c>
      <c r="Y28" s="38" t="s">
        <v>81</v>
      </c>
      <c r="Z28" s="38" t="s">
        <v>81</v>
      </c>
      <c r="AA28" s="39" t="s">
        <v>82</v>
      </c>
      <c r="AB28" s="39" t="s">
        <v>83</v>
      </c>
      <c r="AC28" s="38" t="s">
        <v>81</v>
      </c>
      <c r="AD28" s="38" t="s">
        <v>81</v>
      </c>
      <c r="AE28" s="72" t="s">
        <v>81</v>
      </c>
      <c r="AF28" s="95">
        <v>19.5</v>
      </c>
      <c r="AH28" s="55">
        <v>17</v>
      </c>
      <c r="AI28" s="117" t="s">
        <v>106</v>
      </c>
      <c r="AJ28" s="118"/>
      <c r="AK28" s="34" t="s">
        <v>87</v>
      </c>
      <c r="AL28" s="34" t="s">
        <v>82</v>
      </c>
      <c r="AM28" s="34" t="s">
        <v>83</v>
      </c>
      <c r="AN28" s="34" t="s">
        <v>84</v>
      </c>
    </row>
    <row r="29" spans="1:40" ht="24.5" customHeight="1" thickBot="1" x14ac:dyDescent="0.4">
      <c r="A29" s="11" t="s">
        <v>24</v>
      </c>
      <c r="B29" s="38" t="s">
        <v>81</v>
      </c>
      <c r="C29" s="38" t="s">
        <v>81</v>
      </c>
      <c r="D29" s="38" t="s">
        <v>81</v>
      </c>
      <c r="E29" s="38" t="s">
        <v>81</v>
      </c>
      <c r="F29" s="39" t="s">
        <v>83</v>
      </c>
      <c r="G29" s="39" t="s">
        <v>83</v>
      </c>
      <c r="H29" s="38" t="s">
        <v>81</v>
      </c>
      <c r="I29" s="38" t="s">
        <v>81</v>
      </c>
      <c r="J29" s="38" t="s">
        <v>81</v>
      </c>
      <c r="K29" s="39" t="s">
        <v>82</v>
      </c>
      <c r="L29" s="39" t="s">
        <v>83</v>
      </c>
      <c r="M29" s="39" t="s">
        <v>83</v>
      </c>
      <c r="N29" s="38" t="s">
        <v>81</v>
      </c>
      <c r="O29" s="39" t="s">
        <v>82</v>
      </c>
      <c r="P29" s="39" t="s">
        <v>82</v>
      </c>
      <c r="Q29" s="38" t="s">
        <v>81</v>
      </c>
      <c r="R29" s="38" t="s">
        <v>81</v>
      </c>
      <c r="S29" s="38" t="s">
        <v>81</v>
      </c>
      <c r="T29" s="38" t="s">
        <v>81</v>
      </c>
      <c r="U29" s="39" t="s">
        <v>82</v>
      </c>
      <c r="V29" s="69" t="s">
        <v>84</v>
      </c>
      <c r="W29" s="38" t="s">
        <v>81</v>
      </c>
      <c r="X29" s="38" t="s">
        <v>81</v>
      </c>
      <c r="Y29" s="38" t="s">
        <v>81</v>
      </c>
      <c r="Z29" s="38" t="s">
        <v>81</v>
      </c>
      <c r="AA29" s="38" t="s">
        <v>81</v>
      </c>
      <c r="AB29" s="38" t="s">
        <v>81</v>
      </c>
      <c r="AC29" s="38" t="s">
        <v>81</v>
      </c>
      <c r="AD29" s="38" t="s">
        <v>81</v>
      </c>
      <c r="AE29" s="72" t="s">
        <v>81</v>
      </c>
      <c r="AF29" s="93">
        <v>21</v>
      </c>
      <c r="AH29" s="55">
        <v>18</v>
      </c>
      <c r="AI29" s="117" t="s">
        <v>107</v>
      </c>
      <c r="AJ29" s="118"/>
      <c r="AK29" s="34" t="s">
        <v>87</v>
      </c>
      <c r="AL29" s="34" t="s">
        <v>82</v>
      </c>
      <c r="AM29" s="34" t="s">
        <v>83</v>
      </c>
      <c r="AN29" s="34" t="s">
        <v>84</v>
      </c>
    </row>
    <row r="30" spans="1:40" ht="24.5" customHeight="1" thickBot="1" x14ac:dyDescent="0.4">
      <c r="A30" s="11" t="s">
        <v>25</v>
      </c>
      <c r="B30" s="38" t="s">
        <v>81</v>
      </c>
      <c r="C30" s="38" t="s">
        <v>81</v>
      </c>
      <c r="D30" s="39" t="s">
        <v>83</v>
      </c>
      <c r="E30" s="38" t="s">
        <v>81</v>
      </c>
      <c r="F30" s="39" t="s">
        <v>83</v>
      </c>
      <c r="G30" s="39" t="s">
        <v>83</v>
      </c>
      <c r="H30" s="39" t="s">
        <v>83</v>
      </c>
      <c r="I30" s="39" t="s">
        <v>83</v>
      </c>
      <c r="J30" s="38" t="s">
        <v>81</v>
      </c>
      <c r="K30" s="39" t="s">
        <v>82</v>
      </c>
      <c r="L30" s="39" t="s">
        <v>83</v>
      </c>
      <c r="M30" s="39" t="s">
        <v>83</v>
      </c>
      <c r="N30" s="39" t="s">
        <v>83</v>
      </c>
      <c r="O30" s="39" t="s">
        <v>83</v>
      </c>
      <c r="P30" s="39" t="s">
        <v>82</v>
      </c>
      <c r="Q30" s="39" t="s">
        <v>82</v>
      </c>
      <c r="R30" s="38" t="s">
        <v>81</v>
      </c>
      <c r="S30" s="38" t="s">
        <v>81</v>
      </c>
      <c r="T30" s="38" t="s">
        <v>81</v>
      </c>
      <c r="U30" s="39" t="s">
        <v>83</v>
      </c>
      <c r="V30" s="39" t="s">
        <v>83</v>
      </c>
      <c r="W30" s="38" t="s">
        <v>81</v>
      </c>
      <c r="X30" s="38" t="s">
        <v>81</v>
      </c>
      <c r="Y30" s="38" t="s">
        <v>81</v>
      </c>
      <c r="Z30" s="38" t="s">
        <v>81</v>
      </c>
      <c r="AA30" s="39" t="s">
        <v>83</v>
      </c>
      <c r="AB30" s="39" t="s">
        <v>82</v>
      </c>
      <c r="AC30" s="39" t="s">
        <v>83</v>
      </c>
      <c r="AD30" s="39" t="s">
        <v>83</v>
      </c>
      <c r="AE30" s="72" t="s">
        <v>81</v>
      </c>
      <c r="AF30" s="95">
        <v>12.25</v>
      </c>
      <c r="AH30" s="55">
        <v>19</v>
      </c>
      <c r="AI30" s="117" t="s">
        <v>108</v>
      </c>
      <c r="AJ30" s="118"/>
      <c r="AK30" s="34" t="s">
        <v>87</v>
      </c>
      <c r="AL30" s="34" t="s">
        <v>82</v>
      </c>
      <c r="AM30" s="34" t="s">
        <v>83</v>
      </c>
      <c r="AN30" s="34" t="s">
        <v>84</v>
      </c>
    </row>
    <row r="31" spans="1:40" ht="24.5" customHeight="1" thickBot="1" x14ac:dyDescent="0.4">
      <c r="A31" s="11" t="s">
        <v>26</v>
      </c>
      <c r="B31" s="38" t="s">
        <v>81</v>
      </c>
      <c r="C31" s="38" t="s">
        <v>81</v>
      </c>
      <c r="D31" s="38" t="s">
        <v>81</v>
      </c>
      <c r="E31" s="39" t="s">
        <v>82</v>
      </c>
      <c r="F31" s="39" t="s">
        <v>83</v>
      </c>
      <c r="G31" s="39" t="s">
        <v>83</v>
      </c>
      <c r="H31" s="38" t="s">
        <v>81</v>
      </c>
      <c r="I31" s="39" t="s">
        <v>82</v>
      </c>
      <c r="J31" s="38" t="s">
        <v>81</v>
      </c>
      <c r="K31" s="39" t="s">
        <v>82</v>
      </c>
      <c r="L31" s="38" t="s">
        <v>81</v>
      </c>
      <c r="M31" s="38" t="s">
        <v>81</v>
      </c>
      <c r="N31" s="38" t="s">
        <v>81</v>
      </c>
      <c r="O31" s="38" t="s">
        <v>81</v>
      </c>
      <c r="P31" s="38" t="s">
        <v>81</v>
      </c>
      <c r="Q31" s="38" t="s">
        <v>81</v>
      </c>
      <c r="R31" s="38" t="s">
        <v>81</v>
      </c>
      <c r="S31" s="38" t="s">
        <v>81</v>
      </c>
      <c r="T31" s="38" t="s">
        <v>81</v>
      </c>
      <c r="U31" s="38" t="s">
        <v>81</v>
      </c>
      <c r="V31" s="38" t="s">
        <v>81</v>
      </c>
      <c r="W31" s="38" t="s">
        <v>81</v>
      </c>
      <c r="X31" s="38" t="s">
        <v>81</v>
      </c>
      <c r="Y31" s="38" t="s">
        <v>81</v>
      </c>
      <c r="Z31" s="38" t="s">
        <v>81</v>
      </c>
      <c r="AA31" s="39" t="s">
        <v>82</v>
      </c>
      <c r="AB31" s="39" t="s">
        <v>82</v>
      </c>
      <c r="AC31" s="38" t="s">
        <v>81</v>
      </c>
      <c r="AD31" s="38" t="s">
        <v>81</v>
      </c>
      <c r="AE31" s="72" t="s">
        <v>81</v>
      </c>
      <c r="AF31" s="94">
        <v>22.5</v>
      </c>
      <c r="AH31" s="55">
        <v>20</v>
      </c>
      <c r="AI31" s="117" t="s">
        <v>109</v>
      </c>
      <c r="AJ31" s="118"/>
      <c r="AK31" s="34" t="s">
        <v>87</v>
      </c>
      <c r="AL31" s="34" t="s">
        <v>82</v>
      </c>
      <c r="AM31" s="34" t="s">
        <v>83</v>
      </c>
      <c r="AN31" s="34" t="s">
        <v>84</v>
      </c>
    </row>
    <row r="32" spans="1:40" ht="24.5" customHeight="1" thickBot="1" x14ac:dyDescent="0.4">
      <c r="A32" s="11" t="s">
        <v>27</v>
      </c>
      <c r="B32" s="38" t="s">
        <v>81</v>
      </c>
      <c r="C32" s="38" t="s">
        <v>81</v>
      </c>
      <c r="D32" s="38" t="s">
        <v>81</v>
      </c>
      <c r="E32" s="38" t="s">
        <v>81</v>
      </c>
      <c r="F32" s="39" t="s">
        <v>83</v>
      </c>
      <c r="G32" s="39" t="s">
        <v>83</v>
      </c>
      <c r="H32" s="38" t="s">
        <v>81</v>
      </c>
      <c r="I32" s="38" t="s">
        <v>81</v>
      </c>
      <c r="J32" s="38" t="s">
        <v>81</v>
      </c>
      <c r="K32" s="38" t="s">
        <v>81</v>
      </c>
      <c r="L32" s="38" t="s">
        <v>81</v>
      </c>
      <c r="M32" s="38" t="s">
        <v>81</v>
      </c>
      <c r="N32" s="38" t="s">
        <v>81</v>
      </c>
      <c r="O32" s="38" t="s">
        <v>81</v>
      </c>
      <c r="P32" s="38" t="s">
        <v>81</v>
      </c>
      <c r="Q32" s="38" t="s">
        <v>81</v>
      </c>
      <c r="R32" s="38" t="s">
        <v>81</v>
      </c>
      <c r="S32" s="39" t="s">
        <v>82</v>
      </c>
      <c r="T32" s="38" t="s">
        <v>81</v>
      </c>
      <c r="U32" s="38" t="s">
        <v>81</v>
      </c>
      <c r="V32" s="39" t="s">
        <v>82</v>
      </c>
      <c r="W32" s="38" t="s">
        <v>81</v>
      </c>
      <c r="X32" s="38" t="s">
        <v>81</v>
      </c>
      <c r="Y32" s="38" t="s">
        <v>81</v>
      </c>
      <c r="Z32" s="38" t="s">
        <v>81</v>
      </c>
      <c r="AA32" s="38" t="s">
        <v>81</v>
      </c>
      <c r="AB32" s="38" t="s">
        <v>81</v>
      </c>
      <c r="AC32" s="38" t="s">
        <v>81</v>
      </c>
      <c r="AD32" s="38" t="s">
        <v>81</v>
      </c>
      <c r="AE32" s="72" t="s">
        <v>81</v>
      </c>
      <c r="AF32" s="94">
        <v>24</v>
      </c>
      <c r="AH32" s="55">
        <v>21</v>
      </c>
      <c r="AI32" s="117" t="s">
        <v>110</v>
      </c>
      <c r="AJ32" s="118"/>
      <c r="AK32" s="34" t="s">
        <v>87</v>
      </c>
      <c r="AL32" s="34" t="s">
        <v>82</v>
      </c>
      <c r="AM32" s="34" t="s">
        <v>83</v>
      </c>
      <c r="AN32" s="34" t="s">
        <v>84</v>
      </c>
    </row>
    <row r="33" spans="1:40" ht="24.5" customHeight="1" thickBot="1" x14ac:dyDescent="0.4">
      <c r="A33" s="11" t="s">
        <v>28</v>
      </c>
      <c r="B33" s="38" t="s">
        <v>81</v>
      </c>
      <c r="C33" s="38" t="s">
        <v>81</v>
      </c>
      <c r="D33" s="38" t="s">
        <v>81</v>
      </c>
      <c r="E33" s="38" t="s">
        <v>81</v>
      </c>
      <c r="F33" s="39" t="s">
        <v>83</v>
      </c>
      <c r="G33" s="38" t="s">
        <v>81</v>
      </c>
      <c r="H33" s="39" t="s">
        <v>82</v>
      </c>
      <c r="I33" s="39" t="s">
        <v>83</v>
      </c>
      <c r="J33" s="39" t="s">
        <v>83</v>
      </c>
      <c r="K33" s="38" t="s">
        <v>81</v>
      </c>
      <c r="L33" s="39" t="s">
        <v>83</v>
      </c>
      <c r="M33" s="39" t="s">
        <v>83</v>
      </c>
      <c r="N33" s="39" t="s">
        <v>83</v>
      </c>
      <c r="O33" s="39" t="s">
        <v>83</v>
      </c>
      <c r="P33" s="38" t="s">
        <v>81</v>
      </c>
      <c r="Q33" s="38" t="s">
        <v>81</v>
      </c>
      <c r="R33" s="39" t="s">
        <v>82</v>
      </c>
      <c r="S33" s="38" t="s">
        <v>81</v>
      </c>
      <c r="T33" s="38" t="s">
        <v>81</v>
      </c>
      <c r="U33" s="38" t="s">
        <v>81</v>
      </c>
      <c r="V33" s="39" t="s">
        <v>83</v>
      </c>
      <c r="W33" s="38" t="s">
        <v>81</v>
      </c>
      <c r="X33" s="39" t="s">
        <v>82</v>
      </c>
      <c r="Y33" s="38" t="s">
        <v>81</v>
      </c>
      <c r="Z33" s="38" t="s">
        <v>81</v>
      </c>
      <c r="AA33" s="38" t="s">
        <v>81</v>
      </c>
      <c r="AB33" s="39" t="s">
        <v>82</v>
      </c>
      <c r="AC33" s="38" t="s">
        <v>81</v>
      </c>
      <c r="AD33" s="38" t="s">
        <v>81</v>
      </c>
      <c r="AE33" s="72" t="s">
        <v>81</v>
      </c>
      <c r="AF33" s="95">
        <v>17.75</v>
      </c>
      <c r="AH33" s="55">
        <v>22</v>
      </c>
      <c r="AI33" s="117" t="s">
        <v>111</v>
      </c>
      <c r="AJ33" s="118"/>
      <c r="AK33" s="34" t="s">
        <v>87</v>
      </c>
      <c r="AL33" s="34" t="s">
        <v>82</v>
      </c>
      <c r="AM33" s="34" t="s">
        <v>83</v>
      </c>
      <c r="AN33" s="34" t="s">
        <v>84</v>
      </c>
    </row>
    <row r="34" spans="1:40" s="20" customFormat="1" ht="24.5" customHeight="1" thickBot="1" x14ac:dyDescent="0.4">
      <c r="A34" s="11" t="s">
        <v>29</v>
      </c>
      <c r="B34" s="38" t="s">
        <v>81</v>
      </c>
      <c r="C34" s="38" t="s">
        <v>81</v>
      </c>
      <c r="D34" s="38" t="s">
        <v>81</v>
      </c>
      <c r="E34" s="38" t="s">
        <v>81</v>
      </c>
      <c r="F34" s="39" t="s">
        <v>83</v>
      </c>
      <c r="G34" s="39" t="s">
        <v>83</v>
      </c>
      <c r="H34" s="38" t="s">
        <v>81</v>
      </c>
      <c r="I34" s="38" t="s">
        <v>81</v>
      </c>
      <c r="J34" s="38" t="s">
        <v>81</v>
      </c>
      <c r="K34" s="39" t="s">
        <v>82</v>
      </c>
      <c r="L34" s="39" t="s">
        <v>82</v>
      </c>
      <c r="M34" s="39" t="s">
        <v>83</v>
      </c>
      <c r="N34" s="38" t="s">
        <v>81</v>
      </c>
      <c r="O34" s="39" t="s">
        <v>82</v>
      </c>
      <c r="P34" s="38" t="s">
        <v>81</v>
      </c>
      <c r="Q34" s="38" t="s">
        <v>81</v>
      </c>
      <c r="R34" s="38" t="s">
        <v>81</v>
      </c>
      <c r="S34" s="38" t="s">
        <v>81</v>
      </c>
      <c r="T34" s="39" t="s">
        <v>82</v>
      </c>
      <c r="U34" s="38" t="s">
        <v>81</v>
      </c>
      <c r="V34" s="39" t="s">
        <v>83</v>
      </c>
      <c r="W34" s="38" t="s">
        <v>81</v>
      </c>
      <c r="X34" s="38" t="s">
        <v>81</v>
      </c>
      <c r="Y34" s="38" t="s">
        <v>81</v>
      </c>
      <c r="Z34" s="38" t="s">
        <v>81</v>
      </c>
      <c r="AA34" s="38" t="s">
        <v>81</v>
      </c>
      <c r="AB34" s="38" t="s">
        <v>81</v>
      </c>
      <c r="AC34" s="38" t="s">
        <v>81</v>
      </c>
      <c r="AD34" s="38" t="s">
        <v>81</v>
      </c>
      <c r="AE34" s="72" t="s">
        <v>81</v>
      </c>
      <c r="AF34" s="93">
        <v>21.75</v>
      </c>
      <c r="AH34" s="55">
        <v>23</v>
      </c>
      <c r="AI34" s="119" t="s">
        <v>112</v>
      </c>
      <c r="AJ34" s="120"/>
      <c r="AK34" s="34" t="s">
        <v>87</v>
      </c>
      <c r="AL34" s="34" t="s">
        <v>82</v>
      </c>
      <c r="AM34" s="34" t="s">
        <v>83</v>
      </c>
      <c r="AN34" s="34" t="s">
        <v>84</v>
      </c>
    </row>
    <row r="35" spans="1:40" ht="24.5" customHeight="1" thickBot="1" x14ac:dyDescent="0.4">
      <c r="A35" s="11" t="s">
        <v>30</v>
      </c>
      <c r="B35" s="38" t="s">
        <v>81</v>
      </c>
      <c r="C35" s="38" t="s">
        <v>81</v>
      </c>
      <c r="D35" s="38" t="s">
        <v>81</v>
      </c>
      <c r="E35" s="38" t="s">
        <v>81</v>
      </c>
      <c r="F35" s="39" t="s">
        <v>83</v>
      </c>
      <c r="G35" s="38" t="s">
        <v>81</v>
      </c>
      <c r="H35" s="38" t="s">
        <v>81</v>
      </c>
      <c r="I35" s="39" t="s">
        <v>82</v>
      </c>
      <c r="J35" s="39" t="s">
        <v>82</v>
      </c>
      <c r="K35" s="39" t="s">
        <v>82</v>
      </c>
      <c r="L35" s="39" t="s">
        <v>83</v>
      </c>
      <c r="M35" s="38" t="s">
        <v>81</v>
      </c>
      <c r="N35" s="39" t="s">
        <v>82</v>
      </c>
      <c r="O35" s="39" t="s">
        <v>82</v>
      </c>
      <c r="P35" s="39" t="s">
        <v>82</v>
      </c>
      <c r="Q35" s="38" t="s">
        <v>81</v>
      </c>
      <c r="R35" s="39" t="s">
        <v>82</v>
      </c>
      <c r="S35" s="38" t="s">
        <v>81</v>
      </c>
      <c r="T35" s="38" t="s">
        <v>81</v>
      </c>
      <c r="U35" s="39" t="s">
        <v>83</v>
      </c>
      <c r="V35" s="39" t="s">
        <v>83</v>
      </c>
      <c r="W35" s="39" t="s">
        <v>82</v>
      </c>
      <c r="X35" s="38" t="s">
        <v>81</v>
      </c>
      <c r="Y35" s="38" t="s">
        <v>81</v>
      </c>
      <c r="Z35" s="39" t="s">
        <v>82</v>
      </c>
      <c r="AA35" s="39" t="s">
        <v>83</v>
      </c>
      <c r="AB35" s="39" t="s">
        <v>82</v>
      </c>
      <c r="AC35" s="38" t="s">
        <v>81</v>
      </c>
      <c r="AD35" s="39" t="s">
        <v>82</v>
      </c>
      <c r="AE35" s="72" t="s">
        <v>81</v>
      </c>
      <c r="AF35" s="95">
        <v>18.75</v>
      </c>
      <c r="AH35" s="55">
        <v>24</v>
      </c>
      <c r="AI35" s="119" t="s">
        <v>113</v>
      </c>
      <c r="AJ35" s="120"/>
      <c r="AK35" s="34" t="s">
        <v>87</v>
      </c>
      <c r="AL35" s="34" t="s">
        <v>82</v>
      </c>
      <c r="AM35" s="34" t="s">
        <v>83</v>
      </c>
      <c r="AN35" s="34" t="s">
        <v>84</v>
      </c>
    </row>
    <row r="36" spans="1:40" ht="24.5" customHeight="1" thickBot="1" x14ac:dyDescent="0.4">
      <c r="A36" s="11" t="s">
        <v>31</v>
      </c>
      <c r="B36" s="38" t="s">
        <v>81</v>
      </c>
      <c r="C36" s="38" t="s">
        <v>81</v>
      </c>
      <c r="D36" s="38" t="s">
        <v>81</v>
      </c>
      <c r="E36" s="38" t="s">
        <v>81</v>
      </c>
      <c r="F36" s="39" t="s">
        <v>83</v>
      </c>
      <c r="G36" s="39" t="s">
        <v>83</v>
      </c>
      <c r="H36" s="38" t="s">
        <v>81</v>
      </c>
      <c r="I36" s="38" t="s">
        <v>81</v>
      </c>
      <c r="J36" s="38" t="s">
        <v>81</v>
      </c>
      <c r="K36" s="39" t="s">
        <v>82</v>
      </c>
      <c r="L36" s="39" t="s">
        <v>83</v>
      </c>
      <c r="M36" s="39" t="s">
        <v>82</v>
      </c>
      <c r="N36" s="38" t="s">
        <v>81</v>
      </c>
      <c r="O36" s="38" t="s">
        <v>81</v>
      </c>
      <c r="P36" s="38" t="s">
        <v>81</v>
      </c>
      <c r="Q36" s="38" t="s">
        <v>81</v>
      </c>
      <c r="R36" s="38" t="s">
        <v>81</v>
      </c>
      <c r="S36" s="38" t="s">
        <v>81</v>
      </c>
      <c r="T36" s="38" t="s">
        <v>81</v>
      </c>
      <c r="U36" s="38" t="s">
        <v>81</v>
      </c>
      <c r="V36" s="38" t="s">
        <v>81</v>
      </c>
      <c r="W36" s="38" t="s">
        <v>81</v>
      </c>
      <c r="X36" s="38" t="s">
        <v>81</v>
      </c>
      <c r="Y36" s="38" t="s">
        <v>81</v>
      </c>
      <c r="Z36" s="38" t="s">
        <v>81</v>
      </c>
      <c r="AA36" s="39" t="s">
        <v>82</v>
      </c>
      <c r="AB36" s="38" t="s">
        <v>81</v>
      </c>
      <c r="AC36" s="38" t="s">
        <v>81</v>
      </c>
      <c r="AD36" s="38" t="s">
        <v>81</v>
      </c>
      <c r="AE36" s="72" t="s">
        <v>81</v>
      </c>
      <c r="AF36" s="94">
        <v>22.75</v>
      </c>
      <c r="AH36" s="55">
        <v>25</v>
      </c>
      <c r="AI36" s="117" t="s">
        <v>114</v>
      </c>
      <c r="AJ36" s="118"/>
      <c r="AK36" s="34" t="s">
        <v>87</v>
      </c>
      <c r="AL36" s="34" t="s">
        <v>82</v>
      </c>
      <c r="AM36" s="34" t="s">
        <v>83</v>
      </c>
      <c r="AN36" s="34" t="s">
        <v>84</v>
      </c>
    </row>
    <row r="37" spans="1:40" ht="24.5" customHeight="1" x14ac:dyDescent="0.35">
      <c r="A37" s="11" t="s">
        <v>32</v>
      </c>
      <c r="B37" s="38" t="s">
        <v>81</v>
      </c>
      <c r="C37" s="38" t="s">
        <v>81</v>
      </c>
      <c r="D37" s="38" t="s">
        <v>81</v>
      </c>
      <c r="E37" s="38" t="s">
        <v>81</v>
      </c>
      <c r="F37" s="39" t="s">
        <v>83</v>
      </c>
      <c r="G37" s="38" t="s">
        <v>81</v>
      </c>
      <c r="H37" s="38" t="s">
        <v>81</v>
      </c>
      <c r="I37" s="38" t="s">
        <v>81</v>
      </c>
      <c r="J37" s="38" t="s">
        <v>81</v>
      </c>
      <c r="K37" s="38" t="s">
        <v>81</v>
      </c>
      <c r="L37" s="38" t="s">
        <v>81</v>
      </c>
      <c r="M37" s="39" t="s">
        <v>83</v>
      </c>
      <c r="N37" s="38" t="s">
        <v>81</v>
      </c>
      <c r="O37" s="38" t="s">
        <v>81</v>
      </c>
      <c r="P37" s="38" t="s">
        <v>81</v>
      </c>
      <c r="Q37" s="38" t="s">
        <v>81</v>
      </c>
      <c r="R37" s="38" t="s">
        <v>81</v>
      </c>
      <c r="S37" s="38" t="s">
        <v>81</v>
      </c>
      <c r="T37" s="38" t="s">
        <v>81</v>
      </c>
      <c r="U37" s="38" t="s">
        <v>81</v>
      </c>
      <c r="V37" s="39" t="s">
        <v>83</v>
      </c>
      <c r="W37" s="38" t="s">
        <v>81</v>
      </c>
      <c r="X37" s="38" t="s">
        <v>81</v>
      </c>
      <c r="Y37" s="38" t="s">
        <v>81</v>
      </c>
      <c r="Z37" s="38" t="s">
        <v>81</v>
      </c>
      <c r="AA37" s="38" t="s">
        <v>81</v>
      </c>
      <c r="AB37" s="38" t="s">
        <v>81</v>
      </c>
      <c r="AC37" s="38" t="s">
        <v>81</v>
      </c>
      <c r="AD37" s="38" t="s">
        <v>81</v>
      </c>
      <c r="AE37" s="72" t="s">
        <v>81</v>
      </c>
      <c r="AF37" s="94">
        <v>24</v>
      </c>
    </row>
    <row r="38" spans="1:40" ht="24.5" customHeight="1" x14ac:dyDescent="0.35">
      <c r="A38" s="11" t="s">
        <v>33</v>
      </c>
      <c r="B38" s="38" t="s">
        <v>81</v>
      </c>
      <c r="C38" s="38" t="s">
        <v>81</v>
      </c>
      <c r="D38" s="38" t="s">
        <v>81</v>
      </c>
      <c r="E38" s="38" t="s">
        <v>81</v>
      </c>
      <c r="F38" s="39" t="s">
        <v>83</v>
      </c>
      <c r="G38" s="38" t="s">
        <v>81</v>
      </c>
      <c r="H38" s="38" t="s">
        <v>81</v>
      </c>
      <c r="I38" s="38" t="s">
        <v>81</v>
      </c>
      <c r="J38" s="38" t="s">
        <v>81</v>
      </c>
      <c r="K38" s="38" t="s">
        <v>81</v>
      </c>
      <c r="L38" s="39" t="s">
        <v>83</v>
      </c>
      <c r="M38" s="39" t="s">
        <v>82</v>
      </c>
      <c r="N38" s="38" t="s">
        <v>81</v>
      </c>
      <c r="O38" s="38" t="s">
        <v>81</v>
      </c>
      <c r="P38" s="38" t="s">
        <v>81</v>
      </c>
      <c r="Q38" s="38" t="s">
        <v>81</v>
      </c>
      <c r="R38" s="38" t="s">
        <v>81</v>
      </c>
      <c r="S38" s="38" t="s">
        <v>81</v>
      </c>
      <c r="T38" s="38" t="s">
        <v>81</v>
      </c>
      <c r="U38" s="38" t="s">
        <v>81</v>
      </c>
      <c r="V38" s="39" t="s">
        <v>83</v>
      </c>
      <c r="W38" s="39" t="s">
        <v>82</v>
      </c>
      <c r="X38" s="39" t="s">
        <v>82</v>
      </c>
      <c r="Y38" s="39" t="s">
        <v>83</v>
      </c>
      <c r="Z38" s="38" t="s">
        <v>81</v>
      </c>
      <c r="AA38" s="39" t="s">
        <v>83</v>
      </c>
      <c r="AB38" s="39" t="s">
        <v>82</v>
      </c>
      <c r="AC38" s="39" t="s">
        <v>83</v>
      </c>
      <c r="AD38" s="38" t="s">
        <v>81</v>
      </c>
      <c r="AE38" s="72" t="s">
        <v>81</v>
      </c>
      <c r="AF38" s="93">
        <v>20.75</v>
      </c>
    </row>
    <row r="39" spans="1:40" ht="24.5" customHeight="1" x14ac:dyDescent="0.35">
      <c r="A39" s="35" t="s">
        <v>34</v>
      </c>
      <c r="B39" s="38" t="s">
        <v>81</v>
      </c>
      <c r="C39" s="38" t="s">
        <v>81</v>
      </c>
      <c r="D39" s="38" t="s">
        <v>81</v>
      </c>
      <c r="E39" s="39" t="s">
        <v>82</v>
      </c>
      <c r="F39" s="39" t="s">
        <v>83</v>
      </c>
      <c r="G39" s="39" t="s">
        <v>82</v>
      </c>
      <c r="H39" s="38" t="s">
        <v>81</v>
      </c>
      <c r="I39" s="39" t="s">
        <v>83</v>
      </c>
      <c r="J39" s="38" t="s">
        <v>81</v>
      </c>
      <c r="K39" s="39" t="s">
        <v>83</v>
      </c>
      <c r="L39" s="39" t="s">
        <v>83</v>
      </c>
      <c r="M39" s="39" t="s">
        <v>82</v>
      </c>
      <c r="N39" s="38" t="s">
        <v>81</v>
      </c>
      <c r="O39" s="39" t="s">
        <v>82</v>
      </c>
      <c r="P39" s="38" t="s">
        <v>81</v>
      </c>
      <c r="Q39" s="38" t="s">
        <v>81</v>
      </c>
      <c r="R39" s="38" t="s">
        <v>81</v>
      </c>
      <c r="S39" s="38" t="s">
        <v>81</v>
      </c>
      <c r="T39" s="38" t="s">
        <v>81</v>
      </c>
      <c r="U39" s="38" t="s">
        <v>81</v>
      </c>
      <c r="V39" s="39" t="s">
        <v>82</v>
      </c>
      <c r="W39" s="38" t="s">
        <v>81</v>
      </c>
      <c r="X39" s="38" t="s">
        <v>81</v>
      </c>
      <c r="Y39" s="38" t="s">
        <v>81</v>
      </c>
      <c r="Z39" s="38" t="s">
        <v>81</v>
      </c>
      <c r="AA39" s="38" t="s">
        <v>81</v>
      </c>
      <c r="AB39" s="38" t="s">
        <v>81</v>
      </c>
      <c r="AC39" s="39" t="s">
        <v>82</v>
      </c>
      <c r="AD39" s="39" t="s">
        <v>83</v>
      </c>
      <c r="AE39" s="72" t="s">
        <v>81</v>
      </c>
      <c r="AF39" s="95">
        <v>19.25</v>
      </c>
    </row>
    <row r="40" spans="1:40" ht="24.5" customHeight="1" x14ac:dyDescent="0.35">
      <c r="A40" s="11" t="s">
        <v>35</v>
      </c>
      <c r="B40" s="38" t="s">
        <v>81</v>
      </c>
      <c r="C40" s="38" t="s">
        <v>81</v>
      </c>
      <c r="D40" s="38" t="s">
        <v>81</v>
      </c>
      <c r="E40" s="38" t="s">
        <v>81</v>
      </c>
      <c r="F40" s="39" t="s">
        <v>83</v>
      </c>
      <c r="G40" s="38" t="s">
        <v>81</v>
      </c>
      <c r="H40" s="38" t="s">
        <v>81</v>
      </c>
      <c r="I40" s="38" t="s">
        <v>81</v>
      </c>
      <c r="J40" s="38" t="s">
        <v>81</v>
      </c>
      <c r="K40" s="39" t="s">
        <v>82</v>
      </c>
      <c r="L40" s="38" t="s">
        <v>81</v>
      </c>
      <c r="M40" s="38" t="s">
        <v>81</v>
      </c>
      <c r="N40" s="38" t="s">
        <v>81</v>
      </c>
      <c r="O40" s="38" t="s">
        <v>81</v>
      </c>
      <c r="P40" s="38" t="s">
        <v>81</v>
      </c>
      <c r="Q40" s="38" t="s">
        <v>81</v>
      </c>
      <c r="R40" s="38" t="s">
        <v>81</v>
      </c>
      <c r="S40" s="38" t="s">
        <v>81</v>
      </c>
      <c r="T40" s="38" t="s">
        <v>81</v>
      </c>
      <c r="U40" s="39" t="s">
        <v>83</v>
      </c>
      <c r="V40" s="39" t="s">
        <v>83</v>
      </c>
      <c r="W40" s="38" t="s">
        <v>81</v>
      </c>
      <c r="X40" s="38" t="s">
        <v>81</v>
      </c>
      <c r="Y40" s="38" t="s">
        <v>81</v>
      </c>
      <c r="Z40" s="38" t="s">
        <v>81</v>
      </c>
      <c r="AA40" s="38" t="s">
        <v>81</v>
      </c>
      <c r="AB40" s="39" t="s">
        <v>82</v>
      </c>
      <c r="AC40" s="38" t="s">
        <v>81</v>
      </c>
      <c r="AD40" s="38" t="s">
        <v>81</v>
      </c>
      <c r="AE40" s="72" t="s">
        <v>81</v>
      </c>
      <c r="AF40" s="94">
        <v>23.75</v>
      </c>
    </row>
    <row r="41" spans="1:40" ht="24.5" customHeight="1" x14ac:dyDescent="0.35">
      <c r="A41" s="11" t="s">
        <v>36</v>
      </c>
      <c r="B41" s="38" t="s">
        <v>81</v>
      </c>
      <c r="C41" s="38" t="s">
        <v>81</v>
      </c>
      <c r="D41" s="38" t="s">
        <v>81</v>
      </c>
      <c r="E41" s="38" t="s">
        <v>81</v>
      </c>
      <c r="F41" s="39" t="s">
        <v>83</v>
      </c>
      <c r="G41" s="39" t="s">
        <v>82</v>
      </c>
      <c r="H41" s="38" t="s">
        <v>81</v>
      </c>
      <c r="I41" s="39" t="s">
        <v>83</v>
      </c>
      <c r="J41" s="39" t="s">
        <v>83</v>
      </c>
      <c r="K41" s="38" t="s">
        <v>81</v>
      </c>
      <c r="L41" s="39" t="s">
        <v>83</v>
      </c>
      <c r="M41" s="39" t="s">
        <v>82</v>
      </c>
      <c r="N41" s="39" t="s">
        <v>82</v>
      </c>
      <c r="O41" s="39" t="s">
        <v>82</v>
      </c>
      <c r="P41" s="38" t="s">
        <v>81</v>
      </c>
      <c r="Q41" s="38" t="s">
        <v>81</v>
      </c>
      <c r="R41" s="38" t="s">
        <v>81</v>
      </c>
      <c r="S41" s="38" t="s">
        <v>81</v>
      </c>
      <c r="T41" s="39" t="s">
        <v>82</v>
      </c>
      <c r="U41" s="38" t="s">
        <v>81</v>
      </c>
      <c r="V41" s="39" t="s">
        <v>82</v>
      </c>
      <c r="W41" s="38" t="s">
        <v>81</v>
      </c>
      <c r="X41" s="38" t="s">
        <v>81</v>
      </c>
      <c r="Y41" s="38" t="s">
        <v>81</v>
      </c>
      <c r="Z41" s="38" t="s">
        <v>81</v>
      </c>
      <c r="AA41" s="38" t="s">
        <v>81</v>
      </c>
      <c r="AB41" s="39" t="s">
        <v>82</v>
      </c>
      <c r="AC41" s="39" t="s">
        <v>82</v>
      </c>
      <c r="AD41" s="39" t="s">
        <v>82</v>
      </c>
      <c r="AE41" s="72" t="s">
        <v>81</v>
      </c>
      <c r="AF41" s="95">
        <v>19.5</v>
      </c>
    </row>
    <row r="42" spans="1:40" ht="24.5" customHeight="1" x14ac:dyDescent="0.35">
      <c r="A42" s="11" t="s">
        <v>37</v>
      </c>
      <c r="B42" s="38" t="s">
        <v>81</v>
      </c>
      <c r="C42" s="38" t="s">
        <v>81</v>
      </c>
      <c r="D42" s="38" t="s">
        <v>81</v>
      </c>
      <c r="E42" s="38" t="s">
        <v>81</v>
      </c>
      <c r="F42" s="39" t="s">
        <v>83</v>
      </c>
      <c r="G42" s="39" t="s">
        <v>83</v>
      </c>
      <c r="H42" s="38" t="s">
        <v>81</v>
      </c>
      <c r="I42" s="38" t="s">
        <v>81</v>
      </c>
      <c r="J42" s="38" t="s">
        <v>81</v>
      </c>
      <c r="K42" s="39" t="s">
        <v>83</v>
      </c>
      <c r="L42" s="39" t="s">
        <v>83</v>
      </c>
      <c r="M42" s="38" t="s">
        <v>81</v>
      </c>
      <c r="N42" s="38" t="s">
        <v>81</v>
      </c>
      <c r="O42" s="38" t="s">
        <v>81</v>
      </c>
      <c r="P42" s="38" t="s">
        <v>81</v>
      </c>
      <c r="Q42" s="38" t="s">
        <v>81</v>
      </c>
      <c r="R42" s="38" t="s">
        <v>81</v>
      </c>
      <c r="S42" s="38" t="s">
        <v>81</v>
      </c>
      <c r="T42" s="38" t="s">
        <v>81</v>
      </c>
      <c r="U42" s="38" t="s">
        <v>81</v>
      </c>
      <c r="V42" s="39" t="s">
        <v>82</v>
      </c>
      <c r="W42" s="38" t="s">
        <v>81</v>
      </c>
      <c r="X42" s="38" t="s">
        <v>81</v>
      </c>
      <c r="Y42" s="38" t="s">
        <v>81</v>
      </c>
      <c r="Z42" s="38" t="s">
        <v>81</v>
      </c>
      <c r="AA42" s="39" t="s">
        <v>83</v>
      </c>
      <c r="AB42" s="39" t="s">
        <v>82</v>
      </c>
      <c r="AC42" s="39" t="s">
        <v>83</v>
      </c>
      <c r="AD42" s="38" t="s">
        <v>81</v>
      </c>
      <c r="AE42" s="72" t="s">
        <v>81</v>
      </c>
      <c r="AF42" s="93">
        <v>21</v>
      </c>
    </row>
    <row r="43" spans="1:40" ht="24.5" customHeight="1" x14ac:dyDescent="0.35">
      <c r="A43" s="11" t="s">
        <v>38</v>
      </c>
      <c r="B43" s="38" t="s">
        <v>81</v>
      </c>
      <c r="C43" s="38" t="s">
        <v>81</v>
      </c>
      <c r="D43" s="38" t="s">
        <v>81</v>
      </c>
      <c r="E43" s="38" t="s">
        <v>81</v>
      </c>
      <c r="F43" s="39" t="s">
        <v>83</v>
      </c>
      <c r="G43" s="39" t="s">
        <v>83</v>
      </c>
      <c r="H43" s="38" t="s">
        <v>81</v>
      </c>
      <c r="I43" s="38" t="s">
        <v>81</v>
      </c>
      <c r="J43" s="38" t="s">
        <v>81</v>
      </c>
      <c r="K43" s="38" t="s">
        <v>81</v>
      </c>
      <c r="L43" s="38" t="s">
        <v>81</v>
      </c>
      <c r="M43" s="38" t="s">
        <v>81</v>
      </c>
      <c r="N43" s="38" t="s">
        <v>81</v>
      </c>
      <c r="O43" s="38" t="s">
        <v>81</v>
      </c>
      <c r="P43" s="38" t="s">
        <v>81</v>
      </c>
      <c r="Q43" s="38" t="s">
        <v>81</v>
      </c>
      <c r="R43" s="38" t="s">
        <v>81</v>
      </c>
      <c r="S43" s="38" t="s">
        <v>81</v>
      </c>
      <c r="T43" s="38" t="s">
        <v>81</v>
      </c>
      <c r="U43" s="38" t="s">
        <v>81</v>
      </c>
      <c r="V43" s="38" t="s">
        <v>81</v>
      </c>
      <c r="W43" s="38" t="s">
        <v>81</v>
      </c>
      <c r="X43" s="38" t="s">
        <v>81</v>
      </c>
      <c r="Y43" s="38" t="s">
        <v>81</v>
      </c>
      <c r="Z43" s="38" t="s">
        <v>81</v>
      </c>
      <c r="AA43" s="38" t="s">
        <v>81</v>
      </c>
      <c r="AB43" s="38" t="s">
        <v>81</v>
      </c>
      <c r="AC43" s="38" t="s">
        <v>81</v>
      </c>
      <c r="AD43" s="38" t="s">
        <v>81</v>
      </c>
      <c r="AE43" s="72" t="s">
        <v>81</v>
      </c>
      <c r="AF43" s="94">
        <v>24.5</v>
      </c>
    </row>
    <row r="44" spans="1:40" ht="24.5" customHeight="1" x14ac:dyDescent="0.35">
      <c r="A44" s="11" t="s">
        <v>39</v>
      </c>
      <c r="B44" s="38" t="s">
        <v>81</v>
      </c>
      <c r="C44" s="38" t="s">
        <v>81</v>
      </c>
      <c r="D44" s="38" t="s">
        <v>81</v>
      </c>
      <c r="E44" s="38" t="s">
        <v>81</v>
      </c>
      <c r="F44" s="39" t="s">
        <v>83</v>
      </c>
      <c r="G44" s="38" t="s">
        <v>81</v>
      </c>
      <c r="H44" s="38" t="s">
        <v>81</v>
      </c>
      <c r="I44" s="39" t="s">
        <v>83</v>
      </c>
      <c r="J44" s="39" t="s">
        <v>83</v>
      </c>
      <c r="K44" s="39" t="s">
        <v>82</v>
      </c>
      <c r="L44" s="39" t="s">
        <v>82</v>
      </c>
      <c r="M44" s="39" t="s">
        <v>83</v>
      </c>
      <c r="N44" s="39" t="s">
        <v>82</v>
      </c>
      <c r="O44" s="39" t="s">
        <v>83</v>
      </c>
      <c r="P44" s="38" t="s">
        <v>81</v>
      </c>
      <c r="Q44" s="38" t="s">
        <v>81</v>
      </c>
      <c r="R44" s="38" t="s">
        <v>81</v>
      </c>
      <c r="S44" s="38" t="s">
        <v>81</v>
      </c>
      <c r="T44" s="38" t="s">
        <v>81</v>
      </c>
      <c r="U44" s="38" t="s">
        <v>81</v>
      </c>
      <c r="V44" s="39" t="s">
        <v>82</v>
      </c>
      <c r="W44" s="38" t="s">
        <v>81</v>
      </c>
      <c r="X44" s="39" t="s">
        <v>82</v>
      </c>
      <c r="Y44" s="38" t="s">
        <v>81</v>
      </c>
      <c r="Z44" s="38" t="s">
        <v>81</v>
      </c>
      <c r="AA44" s="38" t="s">
        <v>81</v>
      </c>
      <c r="AB44" s="38" t="s">
        <v>81</v>
      </c>
      <c r="AC44" s="39" t="s">
        <v>82</v>
      </c>
      <c r="AD44" s="38" t="s">
        <v>81</v>
      </c>
      <c r="AE44" s="72" t="s">
        <v>81</v>
      </c>
      <c r="AF44" s="95">
        <v>19</v>
      </c>
    </row>
    <row r="45" spans="1:40" ht="24.5" customHeight="1" x14ac:dyDescent="0.35">
      <c r="A45" s="11" t="s">
        <v>40</v>
      </c>
      <c r="B45" s="38" t="s">
        <v>81</v>
      </c>
      <c r="C45" s="38" t="s">
        <v>81</v>
      </c>
      <c r="D45" s="38" t="s">
        <v>81</v>
      </c>
      <c r="E45" s="38" t="s">
        <v>81</v>
      </c>
      <c r="F45" s="39" t="s">
        <v>83</v>
      </c>
      <c r="G45" s="39" t="s">
        <v>82</v>
      </c>
      <c r="H45" s="38" t="s">
        <v>81</v>
      </c>
      <c r="I45" s="38" t="s">
        <v>81</v>
      </c>
      <c r="J45" s="38" t="s">
        <v>81</v>
      </c>
      <c r="K45" s="39" t="s">
        <v>82</v>
      </c>
      <c r="L45" s="38" t="s">
        <v>81</v>
      </c>
      <c r="M45" s="38" t="s">
        <v>81</v>
      </c>
      <c r="N45" s="38" t="s">
        <v>81</v>
      </c>
      <c r="O45" s="39" t="s">
        <v>82</v>
      </c>
      <c r="P45" s="38" t="s">
        <v>81</v>
      </c>
      <c r="Q45" s="38" t="s">
        <v>81</v>
      </c>
      <c r="R45" s="39" t="s">
        <v>82</v>
      </c>
      <c r="S45" s="38" t="s">
        <v>81</v>
      </c>
      <c r="T45" s="38" t="s">
        <v>81</v>
      </c>
      <c r="U45" s="38" t="s">
        <v>81</v>
      </c>
      <c r="V45" s="39" t="s">
        <v>82</v>
      </c>
      <c r="W45" s="38" t="s">
        <v>81</v>
      </c>
      <c r="X45" s="38" t="s">
        <v>81</v>
      </c>
      <c r="Y45" s="39" t="s">
        <v>82</v>
      </c>
      <c r="Z45" s="38" t="s">
        <v>81</v>
      </c>
      <c r="AA45" s="38" t="s">
        <v>81</v>
      </c>
      <c r="AB45" s="39" t="s">
        <v>82</v>
      </c>
      <c r="AC45" s="38" t="s">
        <v>81</v>
      </c>
      <c r="AD45" s="38" t="s">
        <v>81</v>
      </c>
      <c r="AE45" s="71" t="s">
        <v>82</v>
      </c>
      <c r="AF45" s="94">
        <v>22.5</v>
      </c>
    </row>
    <row r="46" spans="1:40" ht="24.5" customHeight="1" x14ac:dyDescent="0.35">
      <c r="A46" s="11" t="s">
        <v>41</v>
      </c>
      <c r="B46" s="38" t="s">
        <v>81</v>
      </c>
      <c r="C46" s="38" t="s">
        <v>81</v>
      </c>
      <c r="D46" s="38" t="s">
        <v>81</v>
      </c>
      <c r="E46" s="38" t="s">
        <v>81</v>
      </c>
      <c r="F46" s="39" t="s">
        <v>83</v>
      </c>
      <c r="G46" s="38" t="s">
        <v>81</v>
      </c>
      <c r="H46" s="38" t="s">
        <v>81</v>
      </c>
      <c r="I46" s="39" t="s">
        <v>82</v>
      </c>
      <c r="J46" s="39" t="s">
        <v>82</v>
      </c>
      <c r="K46" s="39" t="s">
        <v>82</v>
      </c>
      <c r="L46" s="39" t="s">
        <v>82</v>
      </c>
      <c r="M46" s="38" t="s">
        <v>81</v>
      </c>
      <c r="N46" s="39" t="s">
        <v>82</v>
      </c>
      <c r="O46" s="39" t="s">
        <v>83</v>
      </c>
      <c r="P46" s="38" t="s">
        <v>81</v>
      </c>
      <c r="Q46" s="38" t="s">
        <v>81</v>
      </c>
      <c r="R46" s="38" t="s">
        <v>81</v>
      </c>
      <c r="S46" s="38" t="s">
        <v>81</v>
      </c>
      <c r="T46" s="38" t="s">
        <v>81</v>
      </c>
      <c r="U46" s="38" t="s">
        <v>81</v>
      </c>
      <c r="V46" s="39" t="s">
        <v>83</v>
      </c>
      <c r="W46" s="38" t="s">
        <v>81</v>
      </c>
      <c r="X46" s="38" t="s">
        <v>81</v>
      </c>
      <c r="Y46" s="38" t="s">
        <v>81</v>
      </c>
      <c r="Z46" s="38" t="s">
        <v>81</v>
      </c>
      <c r="AA46" s="39" t="s">
        <v>83</v>
      </c>
      <c r="AB46" s="39" t="s">
        <v>82</v>
      </c>
      <c r="AC46" s="38" t="s">
        <v>81</v>
      </c>
      <c r="AD46" s="39" t="s">
        <v>82</v>
      </c>
      <c r="AE46" s="72" t="s">
        <v>81</v>
      </c>
      <c r="AF46" s="93">
        <v>20.5</v>
      </c>
    </row>
    <row r="47" spans="1:40" ht="24.5" customHeight="1" x14ac:dyDescent="0.35">
      <c r="A47" s="11" t="s">
        <v>42</v>
      </c>
      <c r="B47" s="38" t="s">
        <v>81</v>
      </c>
      <c r="C47" s="38" t="s">
        <v>81</v>
      </c>
      <c r="D47" s="38" t="s">
        <v>81</v>
      </c>
      <c r="E47" s="38" t="s">
        <v>81</v>
      </c>
      <c r="F47" s="39" t="s">
        <v>83</v>
      </c>
      <c r="G47" s="38" t="s">
        <v>81</v>
      </c>
      <c r="H47" s="38" t="s">
        <v>81</v>
      </c>
      <c r="I47" s="38" t="s">
        <v>81</v>
      </c>
      <c r="J47" s="38" t="s">
        <v>81</v>
      </c>
      <c r="K47" s="39" t="s">
        <v>82</v>
      </c>
      <c r="L47" s="69" t="s">
        <v>84</v>
      </c>
      <c r="M47" s="69" t="s">
        <v>84</v>
      </c>
      <c r="N47" s="39" t="s">
        <v>82</v>
      </c>
      <c r="O47" s="38" t="s">
        <v>81</v>
      </c>
      <c r="P47" s="38" t="s">
        <v>81</v>
      </c>
      <c r="Q47" s="38" t="s">
        <v>81</v>
      </c>
      <c r="R47" s="38" t="s">
        <v>81</v>
      </c>
      <c r="S47" s="38" t="s">
        <v>81</v>
      </c>
      <c r="T47" s="38" t="s">
        <v>81</v>
      </c>
      <c r="U47" s="38" t="s">
        <v>81</v>
      </c>
      <c r="V47" s="39" t="s">
        <v>83</v>
      </c>
      <c r="W47" s="38" t="s">
        <v>81</v>
      </c>
      <c r="X47" s="38" t="s">
        <v>81</v>
      </c>
      <c r="Y47" s="38" t="s">
        <v>81</v>
      </c>
      <c r="Z47" s="38" t="s">
        <v>81</v>
      </c>
      <c r="AA47" s="38" t="s">
        <v>81</v>
      </c>
      <c r="AB47" s="39" t="s">
        <v>83</v>
      </c>
      <c r="AC47" s="39" t="s">
        <v>82</v>
      </c>
      <c r="AD47" s="39" t="s">
        <v>82</v>
      </c>
      <c r="AE47" s="72" t="s">
        <v>81</v>
      </c>
      <c r="AF47" s="93">
        <v>21</v>
      </c>
    </row>
    <row r="48" spans="1:40" ht="24.5" customHeight="1" x14ac:dyDescent="0.35">
      <c r="A48" s="11" t="s">
        <v>43</v>
      </c>
      <c r="B48" s="38" t="s">
        <v>81</v>
      </c>
      <c r="C48" s="38" t="s">
        <v>81</v>
      </c>
      <c r="D48" s="38" t="s">
        <v>81</v>
      </c>
      <c r="E48" s="39" t="s">
        <v>83</v>
      </c>
      <c r="F48" s="39" t="s">
        <v>83</v>
      </c>
      <c r="G48" s="38" t="s">
        <v>81</v>
      </c>
      <c r="H48" s="38" t="s">
        <v>81</v>
      </c>
      <c r="I48" s="38" t="s">
        <v>81</v>
      </c>
      <c r="J48" s="38" t="s">
        <v>81</v>
      </c>
      <c r="K48" s="39" t="s">
        <v>82</v>
      </c>
      <c r="L48" s="38" t="s">
        <v>81</v>
      </c>
      <c r="M48" s="38" t="s">
        <v>81</v>
      </c>
      <c r="N48" s="38" t="s">
        <v>81</v>
      </c>
      <c r="O48" s="38" t="s">
        <v>81</v>
      </c>
      <c r="P48" s="38" t="s">
        <v>81</v>
      </c>
      <c r="Q48" s="38" t="s">
        <v>81</v>
      </c>
      <c r="R48" s="38" t="s">
        <v>81</v>
      </c>
      <c r="S48" s="38" t="s">
        <v>81</v>
      </c>
      <c r="T48" s="38" t="s">
        <v>81</v>
      </c>
      <c r="U48" s="38" t="s">
        <v>81</v>
      </c>
      <c r="V48" s="39" t="s">
        <v>82</v>
      </c>
      <c r="W48" s="39" t="s">
        <v>82</v>
      </c>
      <c r="X48" s="38" t="s">
        <v>81</v>
      </c>
      <c r="Y48" s="38" t="s">
        <v>81</v>
      </c>
      <c r="Z48" s="38" t="s">
        <v>81</v>
      </c>
      <c r="AA48" s="39" t="s">
        <v>82</v>
      </c>
      <c r="AB48" s="39" t="s">
        <v>82</v>
      </c>
      <c r="AC48" s="38" t="s">
        <v>81</v>
      </c>
      <c r="AD48" s="38" t="s">
        <v>81</v>
      </c>
      <c r="AE48" s="72" t="s">
        <v>81</v>
      </c>
      <c r="AF48" s="94">
        <v>22.75</v>
      </c>
    </row>
    <row r="49" spans="1:32" ht="24.5" customHeight="1" x14ac:dyDescent="0.35">
      <c r="A49" s="11" t="s">
        <v>44</v>
      </c>
      <c r="B49" s="38" t="s">
        <v>81</v>
      </c>
      <c r="C49" s="38" t="s">
        <v>81</v>
      </c>
      <c r="D49" s="39" t="s">
        <v>82</v>
      </c>
      <c r="E49" s="38" t="s">
        <v>81</v>
      </c>
      <c r="F49" s="39" t="s">
        <v>83</v>
      </c>
      <c r="G49" s="38" t="s">
        <v>81</v>
      </c>
      <c r="H49" s="39" t="s">
        <v>82</v>
      </c>
      <c r="I49" s="38" t="s">
        <v>81</v>
      </c>
      <c r="J49" s="39" t="s">
        <v>82</v>
      </c>
      <c r="K49" s="38" t="s">
        <v>81</v>
      </c>
      <c r="L49" s="39" t="s">
        <v>82</v>
      </c>
      <c r="M49" s="39" t="s">
        <v>83</v>
      </c>
      <c r="N49" s="39" t="s">
        <v>82</v>
      </c>
      <c r="O49" s="38" t="s">
        <v>81</v>
      </c>
      <c r="P49" s="38" t="s">
        <v>81</v>
      </c>
      <c r="Q49" s="38" t="s">
        <v>81</v>
      </c>
      <c r="R49" s="38" t="s">
        <v>81</v>
      </c>
      <c r="S49" s="38" t="s">
        <v>81</v>
      </c>
      <c r="T49" s="38" t="s">
        <v>81</v>
      </c>
      <c r="U49" s="38" t="s">
        <v>81</v>
      </c>
      <c r="V49" s="39" t="s">
        <v>82</v>
      </c>
      <c r="W49" s="38" t="s">
        <v>81</v>
      </c>
      <c r="X49" s="38" t="s">
        <v>81</v>
      </c>
      <c r="Y49" s="38" t="s">
        <v>81</v>
      </c>
      <c r="Z49" s="38" t="s">
        <v>81</v>
      </c>
      <c r="AA49" s="38" t="s">
        <v>81</v>
      </c>
      <c r="AB49" s="38" t="s">
        <v>81</v>
      </c>
      <c r="AC49" s="38" t="s">
        <v>81</v>
      </c>
      <c r="AD49" s="39" t="s">
        <v>82</v>
      </c>
      <c r="AE49" s="72" t="s">
        <v>81</v>
      </c>
      <c r="AF49" s="93">
        <v>21</v>
      </c>
    </row>
    <row r="50" spans="1:32" ht="24.5" customHeight="1" x14ac:dyDescent="0.35">
      <c r="A50" s="11" t="s">
        <v>45</v>
      </c>
      <c r="B50" s="38" t="s">
        <v>81</v>
      </c>
      <c r="C50" s="38" t="s">
        <v>81</v>
      </c>
      <c r="D50" s="38" t="s">
        <v>81</v>
      </c>
      <c r="E50" s="38" t="s">
        <v>81</v>
      </c>
      <c r="F50" s="39" t="s">
        <v>83</v>
      </c>
      <c r="G50" s="38" t="s">
        <v>81</v>
      </c>
      <c r="H50" s="38" t="s">
        <v>81</v>
      </c>
      <c r="I50" s="38" t="s">
        <v>81</v>
      </c>
      <c r="J50" s="38" t="s">
        <v>81</v>
      </c>
      <c r="K50" s="38" t="s">
        <v>81</v>
      </c>
      <c r="L50" s="38" t="s">
        <v>81</v>
      </c>
      <c r="M50" s="38" t="s">
        <v>81</v>
      </c>
      <c r="N50" s="38" t="s">
        <v>81</v>
      </c>
      <c r="O50" s="38" t="s">
        <v>81</v>
      </c>
      <c r="P50" s="38" t="s">
        <v>81</v>
      </c>
      <c r="Q50" s="38" t="s">
        <v>81</v>
      </c>
      <c r="R50" s="38" t="s">
        <v>81</v>
      </c>
      <c r="S50" s="38" t="s">
        <v>81</v>
      </c>
      <c r="T50" s="38" t="s">
        <v>81</v>
      </c>
      <c r="U50" s="38" t="s">
        <v>81</v>
      </c>
      <c r="V50" s="38" t="s">
        <v>81</v>
      </c>
      <c r="W50" s="38" t="s">
        <v>81</v>
      </c>
      <c r="X50" s="38" t="s">
        <v>81</v>
      </c>
      <c r="Y50" s="38" t="s">
        <v>81</v>
      </c>
      <c r="Z50" s="38" t="s">
        <v>81</v>
      </c>
      <c r="AA50" s="39" t="s">
        <v>83</v>
      </c>
      <c r="AB50" s="38" t="s">
        <v>81</v>
      </c>
      <c r="AC50" s="39" t="s">
        <v>82</v>
      </c>
      <c r="AD50" s="39" t="s">
        <v>83</v>
      </c>
      <c r="AE50" s="71" t="s">
        <v>83</v>
      </c>
      <c r="AF50" s="94">
        <v>23</v>
      </c>
    </row>
    <row r="51" spans="1:32" ht="24.5" customHeight="1" x14ac:dyDescent="0.35">
      <c r="A51" s="11" t="s">
        <v>121</v>
      </c>
      <c r="B51" s="38" t="s">
        <v>81</v>
      </c>
      <c r="C51" s="39" t="s">
        <v>83</v>
      </c>
      <c r="D51" s="38" t="s">
        <v>81</v>
      </c>
      <c r="E51" s="39" t="s">
        <v>83</v>
      </c>
      <c r="F51" s="39" t="s">
        <v>83</v>
      </c>
      <c r="G51" s="39" t="s">
        <v>83</v>
      </c>
      <c r="H51" s="38" t="s">
        <v>81</v>
      </c>
      <c r="I51" s="39" t="s">
        <v>82</v>
      </c>
      <c r="J51" s="39" t="s">
        <v>82</v>
      </c>
      <c r="K51" s="39" t="s">
        <v>82</v>
      </c>
      <c r="L51" s="39" t="s">
        <v>83</v>
      </c>
      <c r="M51" s="39" t="s">
        <v>83</v>
      </c>
      <c r="N51" s="39" t="s">
        <v>83</v>
      </c>
      <c r="O51" s="39" t="s">
        <v>82</v>
      </c>
      <c r="P51" s="38" t="s">
        <v>81</v>
      </c>
      <c r="Q51" s="38" t="s">
        <v>81</v>
      </c>
      <c r="R51" s="38" t="s">
        <v>81</v>
      </c>
      <c r="S51" s="38" t="s">
        <v>81</v>
      </c>
      <c r="T51" s="38" t="s">
        <v>81</v>
      </c>
      <c r="U51" s="38" t="s">
        <v>81</v>
      </c>
      <c r="V51" s="69" t="s">
        <v>84</v>
      </c>
      <c r="W51" s="38" t="s">
        <v>81</v>
      </c>
      <c r="X51" s="39" t="s">
        <v>82</v>
      </c>
      <c r="Y51" s="38" t="s">
        <v>81</v>
      </c>
      <c r="Z51" s="38" t="s">
        <v>81</v>
      </c>
      <c r="AA51" s="39" t="s">
        <v>83</v>
      </c>
      <c r="AB51" s="39" t="s">
        <v>83</v>
      </c>
      <c r="AC51" s="38" t="s">
        <v>81</v>
      </c>
      <c r="AD51" s="39" t="s">
        <v>82</v>
      </c>
      <c r="AE51" s="72" t="s">
        <v>81</v>
      </c>
      <c r="AF51" s="95">
        <v>14.5</v>
      </c>
    </row>
    <row r="52" spans="1:32" ht="24.5" customHeight="1" x14ac:dyDescent="0.35">
      <c r="A52" s="11" t="s">
        <v>46</v>
      </c>
      <c r="B52" s="38" t="s">
        <v>81</v>
      </c>
      <c r="C52" s="38" t="s">
        <v>81</v>
      </c>
      <c r="D52" s="38" t="s">
        <v>81</v>
      </c>
      <c r="E52" s="38" t="s">
        <v>81</v>
      </c>
      <c r="F52" s="39" t="s">
        <v>83</v>
      </c>
      <c r="G52" s="38" t="s">
        <v>81</v>
      </c>
      <c r="H52" s="38" t="s">
        <v>81</v>
      </c>
      <c r="I52" s="38" t="s">
        <v>81</v>
      </c>
      <c r="J52" s="38" t="s">
        <v>81</v>
      </c>
      <c r="K52" s="39" t="s">
        <v>82</v>
      </c>
      <c r="L52" s="38" t="s">
        <v>81</v>
      </c>
      <c r="M52" s="38" t="s">
        <v>81</v>
      </c>
      <c r="N52" s="39" t="s">
        <v>83</v>
      </c>
      <c r="O52" s="39" t="s">
        <v>83</v>
      </c>
      <c r="P52" s="38" t="s">
        <v>81</v>
      </c>
      <c r="Q52" s="38" t="s">
        <v>81</v>
      </c>
      <c r="R52" s="38" t="s">
        <v>81</v>
      </c>
      <c r="S52" s="38" t="s">
        <v>81</v>
      </c>
      <c r="T52" s="38" t="s">
        <v>81</v>
      </c>
      <c r="U52" s="38" t="s">
        <v>81</v>
      </c>
      <c r="V52" s="39" t="s">
        <v>82</v>
      </c>
      <c r="W52" s="38" t="s">
        <v>81</v>
      </c>
      <c r="X52" s="38" t="s">
        <v>81</v>
      </c>
      <c r="Y52" s="38" t="s">
        <v>81</v>
      </c>
      <c r="Z52" s="38" t="s">
        <v>81</v>
      </c>
      <c r="AA52" s="39" t="s">
        <v>83</v>
      </c>
      <c r="AB52" s="39" t="s">
        <v>82</v>
      </c>
      <c r="AC52" s="38" t="s">
        <v>81</v>
      </c>
      <c r="AD52" s="39" t="s">
        <v>82</v>
      </c>
      <c r="AE52" s="72" t="s">
        <v>81</v>
      </c>
      <c r="AF52" s="93">
        <v>21.5</v>
      </c>
    </row>
    <row r="53" spans="1:32" ht="24.5" customHeight="1" x14ac:dyDescent="0.35">
      <c r="A53" s="11" t="s">
        <v>47</v>
      </c>
      <c r="B53" s="38" t="s">
        <v>81</v>
      </c>
      <c r="C53" s="38" t="s">
        <v>81</v>
      </c>
      <c r="D53" s="38" t="s">
        <v>81</v>
      </c>
      <c r="E53" s="39" t="s">
        <v>82</v>
      </c>
      <c r="F53" s="39" t="s">
        <v>83</v>
      </c>
      <c r="G53" s="39" t="s">
        <v>82</v>
      </c>
      <c r="H53" s="38" t="s">
        <v>81</v>
      </c>
      <c r="I53" s="38" t="s">
        <v>81</v>
      </c>
      <c r="J53" s="38" t="s">
        <v>81</v>
      </c>
      <c r="K53" s="39" t="s">
        <v>83</v>
      </c>
      <c r="L53" s="39" t="s">
        <v>83</v>
      </c>
      <c r="M53" s="39" t="s">
        <v>83</v>
      </c>
      <c r="N53" s="38" t="s">
        <v>81</v>
      </c>
      <c r="O53" s="38" t="s">
        <v>81</v>
      </c>
      <c r="P53" s="38" t="s">
        <v>81</v>
      </c>
      <c r="Q53" s="38" t="s">
        <v>81</v>
      </c>
      <c r="R53" s="39" t="s">
        <v>82</v>
      </c>
      <c r="S53" s="39" t="s">
        <v>82</v>
      </c>
      <c r="T53" s="38" t="s">
        <v>81</v>
      </c>
      <c r="U53" s="39" t="s">
        <v>82</v>
      </c>
      <c r="V53" s="39" t="s">
        <v>83</v>
      </c>
      <c r="W53" s="38" t="s">
        <v>81</v>
      </c>
      <c r="X53" s="38" t="s">
        <v>81</v>
      </c>
      <c r="Y53" s="38" t="s">
        <v>81</v>
      </c>
      <c r="Z53" s="38" t="s">
        <v>81</v>
      </c>
      <c r="AA53" s="39" t="s">
        <v>83</v>
      </c>
      <c r="AB53" s="38" t="s">
        <v>81</v>
      </c>
      <c r="AC53" s="39" t="s">
        <v>82</v>
      </c>
      <c r="AD53" s="38" t="s">
        <v>81</v>
      </c>
      <c r="AE53" s="72" t="s">
        <v>81</v>
      </c>
      <c r="AF53" s="95">
        <v>19.5</v>
      </c>
    </row>
    <row r="54" spans="1:32" ht="24.5" customHeight="1" x14ac:dyDescent="0.35">
      <c r="A54" s="11" t="s">
        <v>48</v>
      </c>
      <c r="B54" s="38" t="s">
        <v>81</v>
      </c>
      <c r="C54" s="38" t="s">
        <v>81</v>
      </c>
      <c r="D54" s="38" t="s">
        <v>81</v>
      </c>
      <c r="E54" s="38" t="s">
        <v>81</v>
      </c>
      <c r="F54" s="39" t="s">
        <v>83</v>
      </c>
      <c r="G54" s="38" t="s">
        <v>81</v>
      </c>
      <c r="H54" s="38" t="s">
        <v>81</v>
      </c>
      <c r="I54" s="38" t="s">
        <v>81</v>
      </c>
      <c r="J54" s="38" t="s">
        <v>81</v>
      </c>
      <c r="K54" s="38" t="s">
        <v>81</v>
      </c>
      <c r="L54" s="39" t="s">
        <v>83</v>
      </c>
      <c r="M54" s="38" t="s">
        <v>81</v>
      </c>
      <c r="N54" s="38" t="s">
        <v>81</v>
      </c>
      <c r="O54" s="38" t="s">
        <v>81</v>
      </c>
      <c r="P54" s="38" t="s">
        <v>81</v>
      </c>
      <c r="Q54" s="38" t="s">
        <v>81</v>
      </c>
      <c r="R54" s="38" t="s">
        <v>81</v>
      </c>
      <c r="S54" s="38" t="s">
        <v>81</v>
      </c>
      <c r="T54" s="38" t="s">
        <v>81</v>
      </c>
      <c r="U54" s="39" t="s">
        <v>82</v>
      </c>
      <c r="V54" s="39" t="s">
        <v>82</v>
      </c>
      <c r="W54" s="38" t="s">
        <v>81</v>
      </c>
      <c r="X54" s="38" t="s">
        <v>81</v>
      </c>
      <c r="Y54" s="38" t="s">
        <v>81</v>
      </c>
      <c r="Z54" s="38" t="s">
        <v>81</v>
      </c>
      <c r="AA54" s="39" t="s">
        <v>83</v>
      </c>
      <c r="AB54" s="39" t="s">
        <v>83</v>
      </c>
      <c r="AC54" s="38" t="s">
        <v>81</v>
      </c>
      <c r="AD54" s="38" t="s">
        <v>81</v>
      </c>
      <c r="AE54" s="72" t="s">
        <v>81</v>
      </c>
      <c r="AF54" s="94">
        <v>23.5</v>
      </c>
    </row>
    <row r="55" spans="1:32" ht="24.5" customHeight="1" x14ac:dyDescent="0.35">
      <c r="A55" s="11" t="s">
        <v>49</v>
      </c>
      <c r="B55" s="38" t="s">
        <v>81</v>
      </c>
      <c r="C55" s="38" t="s">
        <v>81</v>
      </c>
      <c r="D55" s="38" t="s">
        <v>81</v>
      </c>
      <c r="E55" s="38" t="s">
        <v>81</v>
      </c>
      <c r="F55" s="39" t="s">
        <v>83</v>
      </c>
      <c r="G55" s="38" t="s">
        <v>81</v>
      </c>
      <c r="H55" s="38" t="s">
        <v>81</v>
      </c>
      <c r="I55" s="39" t="s">
        <v>82</v>
      </c>
      <c r="J55" s="39" t="s">
        <v>82</v>
      </c>
      <c r="K55" s="38" t="s">
        <v>81</v>
      </c>
      <c r="L55" s="38" t="s">
        <v>81</v>
      </c>
      <c r="M55" s="38" t="s">
        <v>81</v>
      </c>
      <c r="N55" s="38" t="s">
        <v>81</v>
      </c>
      <c r="O55" s="38" t="s">
        <v>81</v>
      </c>
      <c r="P55" s="38" t="s">
        <v>81</v>
      </c>
      <c r="Q55" s="38" t="s">
        <v>81</v>
      </c>
      <c r="R55" s="38" t="s">
        <v>81</v>
      </c>
      <c r="S55" s="38" t="s">
        <v>81</v>
      </c>
      <c r="T55" s="38" t="s">
        <v>81</v>
      </c>
      <c r="U55" s="39" t="s">
        <v>82</v>
      </c>
      <c r="V55" s="39" t="s">
        <v>82</v>
      </c>
      <c r="W55" s="38" t="s">
        <v>81</v>
      </c>
      <c r="X55" s="38" t="s">
        <v>81</v>
      </c>
      <c r="Y55" s="38" t="s">
        <v>81</v>
      </c>
      <c r="Z55" s="39" t="s">
        <v>82</v>
      </c>
      <c r="AA55" s="39" t="s">
        <v>83</v>
      </c>
      <c r="AB55" s="39" t="s">
        <v>82</v>
      </c>
      <c r="AC55" s="38" t="s">
        <v>81</v>
      </c>
      <c r="AD55" s="38" t="s">
        <v>81</v>
      </c>
      <c r="AE55" s="71" t="s">
        <v>82</v>
      </c>
      <c r="AF55" s="94">
        <v>22.75</v>
      </c>
    </row>
    <row r="56" spans="1:32" ht="24.5" customHeight="1" x14ac:dyDescent="0.35">
      <c r="A56" s="11" t="s">
        <v>50</v>
      </c>
      <c r="B56" s="38" t="s">
        <v>81</v>
      </c>
      <c r="C56" s="38" t="s">
        <v>81</v>
      </c>
      <c r="D56" s="38" t="s">
        <v>81</v>
      </c>
      <c r="E56" s="38" t="s">
        <v>81</v>
      </c>
      <c r="F56" s="69"/>
      <c r="G56" s="38" t="s">
        <v>81</v>
      </c>
      <c r="H56" s="38" t="s">
        <v>81</v>
      </c>
      <c r="I56" s="38" t="s">
        <v>81</v>
      </c>
      <c r="J56" s="38" t="s">
        <v>81</v>
      </c>
      <c r="K56" s="39" t="s">
        <v>83</v>
      </c>
      <c r="L56" s="39" t="s">
        <v>82</v>
      </c>
      <c r="M56" s="38" t="s">
        <v>81</v>
      </c>
      <c r="N56" s="39" t="s">
        <v>83</v>
      </c>
      <c r="O56" s="39" t="s">
        <v>83</v>
      </c>
      <c r="P56" s="38" t="s">
        <v>81</v>
      </c>
      <c r="Q56" s="38" t="s">
        <v>81</v>
      </c>
      <c r="R56" s="38" t="s">
        <v>81</v>
      </c>
      <c r="S56" s="38" t="s">
        <v>81</v>
      </c>
      <c r="T56" s="38" t="s">
        <v>81</v>
      </c>
      <c r="U56" s="39" t="s">
        <v>82</v>
      </c>
      <c r="V56" s="38" t="s">
        <v>81</v>
      </c>
      <c r="W56" s="38" t="s">
        <v>81</v>
      </c>
      <c r="X56" s="39" t="s">
        <v>83</v>
      </c>
      <c r="Y56" s="38" t="s">
        <v>81</v>
      </c>
      <c r="Z56" s="38" t="s">
        <v>81</v>
      </c>
      <c r="AA56" s="39" t="s">
        <v>82</v>
      </c>
      <c r="AB56" s="39" t="s">
        <v>82</v>
      </c>
      <c r="AC56" s="38" t="s">
        <v>81</v>
      </c>
      <c r="AD56" s="38" t="s">
        <v>81</v>
      </c>
      <c r="AE56" s="72" t="s">
        <v>81</v>
      </c>
      <c r="AF56" s="94">
        <v>20.5</v>
      </c>
    </row>
    <row r="57" spans="1:32" ht="24.5" customHeight="1" x14ac:dyDescent="0.35">
      <c r="A57" s="11" t="s">
        <v>51</v>
      </c>
      <c r="B57" s="38" t="s">
        <v>81</v>
      </c>
      <c r="C57" s="38" t="s">
        <v>81</v>
      </c>
      <c r="D57" s="38" t="s">
        <v>81</v>
      </c>
      <c r="E57" s="38" t="s">
        <v>81</v>
      </c>
      <c r="F57" s="39" t="s">
        <v>83</v>
      </c>
      <c r="G57" s="38" t="s">
        <v>81</v>
      </c>
      <c r="H57" s="38" t="s">
        <v>81</v>
      </c>
      <c r="I57" s="38" t="s">
        <v>81</v>
      </c>
      <c r="J57" s="38" t="s">
        <v>81</v>
      </c>
      <c r="K57" s="39" t="s">
        <v>82</v>
      </c>
      <c r="L57" s="38" t="s">
        <v>81</v>
      </c>
      <c r="M57" s="38" t="s">
        <v>81</v>
      </c>
      <c r="N57" s="38" t="s">
        <v>81</v>
      </c>
      <c r="O57" s="38" t="s">
        <v>81</v>
      </c>
      <c r="P57" s="38" t="s">
        <v>81</v>
      </c>
      <c r="Q57" s="38" t="s">
        <v>81</v>
      </c>
      <c r="R57" s="38" t="s">
        <v>81</v>
      </c>
      <c r="S57" s="38" t="s">
        <v>81</v>
      </c>
      <c r="T57" s="38" t="s">
        <v>81</v>
      </c>
      <c r="U57" s="38" t="s">
        <v>81</v>
      </c>
      <c r="V57" s="38" t="s">
        <v>81</v>
      </c>
      <c r="W57" s="39" t="s">
        <v>82</v>
      </c>
      <c r="X57" s="38" t="s">
        <v>81</v>
      </c>
      <c r="Y57" s="38" t="s">
        <v>81</v>
      </c>
      <c r="Z57" s="38" t="s">
        <v>81</v>
      </c>
      <c r="AA57" s="38" t="s">
        <v>81</v>
      </c>
      <c r="AB57" s="38" t="s">
        <v>81</v>
      </c>
      <c r="AC57" s="39" t="s">
        <v>82</v>
      </c>
      <c r="AD57" s="38" t="s">
        <v>81</v>
      </c>
      <c r="AE57" s="72" t="s">
        <v>81</v>
      </c>
      <c r="AF57" s="94">
        <v>24</v>
      </c>
    </row>
    <row r="58" spans="1:32" ht="24.5" customHeight="1" x14ac:dyDescent="0.35">
      <c r="A58" s="11" t="s">
        <v>52</v>
      </c>
      <c r="B58" s="38" t="s">
        <v>81</v>
      </c>
      <c r="C58" s="38" t="s">
        <v>81</v>
      </c>
      <c r="D58" s="38" t="s">
        <v>81</v>
      </c>
      <c r="E58" s="38" t="s">
        <v>81</v>
      </c>
      <c r="F58" s="39" t="s">
        <v>83</v>
      </c>
      <c r="G58" s="38" t="s">
        <v>81</v>
      </c>
      <c r="H58" s="38" t="s">
        <v>81</v>
      </c>
      <c r="I58" s="38" t="s">
        <v>81</v>
      </c>
      <c r="J58" s="38" t="s">
        <v>81</v>
      </c>
      <c r="K58" s="39" t="s">
        <v>82</v>
      </c>
      <c r="L58" s="39" t="s">
        <v>82</v>
      </c>
      <c r="M58" s="39" t="s">
        <v>82</v>
      </c>
      <c r="N58" s="39" t="s">
        <v>82</v>
      </c>
      <c r="O58" s="38" t="s">
        <v>81</v>
      </c>
      <c r="P58" s="38" t="s">
        <v>81</v>
      </c>
      <c r="Q58" s="38" t="s">
        <v>81</v>
      </c>
      <c r="R58" s="38" t="s">
        <v>81</v>
      </c>
      <c r="S58" s="38" t="s">
        <v>81</v>
      </c>
      <c r="T58" s="38" t="s">
        <v>81</v>
      </c>
      <c r="U58" s="38" t="s">
        <v>81</v>
      </c>
      <c r="V58" s="39" t="s">
        <v>82</v>
      </c>
      <c r="W58" s="38" t="s">
        <v>81</v>
      </c>
      <c r="X58" s="39" t="s">
        <v>82</v>
      </c>
      <c r="Y58" s="38" t="s">
        <v>81</v>
      </c>
      <c r="Z58" s="38" t="s">
        <v>81</v>
      </c>
      <c r="AA58" s="39" t="s">
        <v>83</v>
      </c>
      <c r="AB58" s="38" t="s">
        <v>81</v>
      </c>
      <c r="AC58" s="38" t="s">
        <v>81</v>
      </c>
      <c r="AD58" s="38" t="s">
        <v>81</v>
      </c>
      <c r="AE58" s="72" t="s">
        <v>81</v>
      </c>
      <c r="AF58" s="94">
        <v>22.5</v>
      </c>
    </row>
    <row r="59" spans="1:32" ht="24.5" customHeight="1" x14ac:dyDescent="0.35">
      <c r="A59" s="11" t="s">
        <v>53</v>
      </c>
      <c r="B59" s="38" t="s">
        <v>81</v>
      </c>
      <c r="C59" s="38" t="s">
        <v>81</v>
      </c>
      <c r="D59" s="38" t="s">
        <v>81</v>
      </c>
      <c r="E59" s="38" t="s">
        <v>81</v>
      </c>
      <c r="F59" s="39" t="s">
        <v>83</v>
      </c>
      <c r="G59" s="38" t="s">
        <v>81</v>
      </c>
      <c r="H59" s="38" t="s">
        <v>81</v>
      </c>
      <c r="I59" s="39" t="s">
        <v>82</v>
      </c>
      <c r="J59" s="39" t="s">
        <v>82</v>
      </c>
      <c r="K59" s="38" t="s">
        <v>81</v>
      </c>
      <c r="L59" s="38" t="s">
        <v>81</v>
      </c>
      <c r="M59" s="38" t="s">
        <v>81</v>
      </c>
      <c r="N59" s="38" t="s">
        <v>81</v>
      </c>
      <c r="O59" s="38" t="s">
        <v>81</v>
      </c>
      <c r="P59" s="38" t="s">
        <v>81</v>
      </c>
      <c r="Q59" s="38" t="s">
        <v>81</v>
      </c>
      <c r="R59" s="38" t="s">
        <v>81</v>
      </c>
      <c r="S59" s="38" t="s">
        <v>81</v>
      </c>
      <c r="T59" s="38" t="s">
        <v>81</v>
      </c>
      <c r="U59" s="38" t="s">
        <v>81</v>
      </c>
      <c r="V59" s="38" t="s">
        <v>81</v>
      </c>
      <c r="W59" s="38" t="s">
        <v>81</v>
      </c>
      <c r="X59" s="38" t="s">
        <v>81</v>
      </c>
      <c r="Y59" s="38" t="s">
        <v>81</v>
      </c>
      <c r="Z59" s="38" t="s">
        <v>81</v>
      </c>
      <c r="AA59" s="38" t="s">
        <v>81</v>
      </c>
      <c r="AB59" s="39" t="s">
        <v>82</v>
      </c>
      <c r="AC59" s="38" t="s">
        <v>81</v>
      </c>
      <c r="AD59" s="38" t="s">
        <v>81</v>
      </c>
      <c r="AE59" s="72" t="s">
        <v>81</v>
      </c>
      <c r="AF59" s="94">
        <v>24.25</v>
      </c>
    </row>
    <row r="60" spans="1:32" ht="24.5" customHeight="1" x14ac:dyDescent="0.35">
      <c r="A60" s="11" t="s">
        <v>54</v>
      </c>
      <c r="B60" s="38" t="s">
        <v>81</v>
      </c>
      <c r="C60" s="38" t="s">
        <v>81</v>
      </c>
      <c r="D60" s="38" t="s">
        <v>81</v>
      </c>
      <c r="E60" s="38" t="s">
        <v>81</v>
      </c>
      <c r="F60" s="39" t="s">
        <v>83</v>
      </c>
      <c r="G60" s="39" t="s">
        <v>83</v>
      </c>
      <c r="H60" s="38" t="s">
        <v>81</v>
      </c>
      <c r="I60" s="39" t="s">
        <v>82</v>
      </c>
      <c r="J60" s="39" t="s">
        <v>82</v>
      </c>
      <c r="K60" s="39" t="s">
        <v>82</v>
      </c>
      <c r="L60" s="38" t="s">
        <v>81</v>
      </c>
      <c r="M60" s="38" t="s">
        <v>81</v>
      </c>
      <c r="N60" s="39" t="s">
        <v>82</v>
      </c>
      <c r="O60" s="38" t="s">
        <v>81</v>
      </c>
      <c r="P60" s="38" t="s">
        <v>81</v>
      </c>
      <c r="Q60" s="38" t="s">
        <v>81</v>
      </c>
      <c r="R60" s="38" t="s">
        <v>81</v>
      </c>
      <c r="S60" s="38" t="s">
        <v>81</v>
      </c>
      <c r="T60" s="38" t="s">
        <v>81</v>
      </c>
      <c r="U60" s="38" t="s">
        <v>81</v>
      </c>
      <c r="V60" s="39" t="s">
        <v>82</v>
      </c>
      <c r="W60" s="39" t="s">
        <v>82</v>
      </c>
      <c r="X60" s="38" t="s">
        <v>81</v>
      </c>
      <c r="Y60" s="38" t="s">
        <v>81</v>
      </c>
      <c r="Z60" s="38" t="s">
        <v>81</v>
      </c>
      <c r="AA60" s="38" t="s">
        <v>81</v>
      </c>
      <c r="AB60" s="39" t="s">
        <v>82</v>
      </c>
      <c r="AC60" s="38" t="s">
        <v>81</v>
      </c>
      <c r="AD60" s="38" t="s">
        <v>81</v>
      </c>
      <c r="AE60" s="72" t="s">
        <v>81</v>
      </c>
      <c r="AF60" s="93">
        <v>21.5</v>
      </c>
    </row>
    <row r="61" spans="1:32" ht="24.5" customHeight="1" x14ac:dyDescent="0.35">
      <c r="A61" s="11" t="s">
        <v>55</v>
      </c>
      <c r="B61" s="38" t="s">
        <v>81</v>
      </c>
      <c r="C61" s="38" t="s">
        <v>81</v>
      </c>
      <c r="D61" s="38" t="s">
        <v>81</v>
      </c>
      <c r="E61" s="38" t="s">
        <v>81</v>
      </c>
      <c r="F61" s="39" t="s">
        <v>83</v>
      </c>
      <c r="G61" s="39" t="s">
        <v>83</v>
      </c>
      <c r="H61" s="38" t="s">
        <v>81</v>
      </c>
      <c r="I61" s="38" t="s">
        <v>81</v>
      </c>
      <c r="J61" s="38" t="s">
        <v>81</v>
      </c>
      <c r="K61" s="39" t="s">
        <v>82</v>
      </c>
      <c r="L61" s="38" t="s">
        <v>81</v>
      </c>
      <c r="M61" s="38" t="s">
        <v>81</v>
      </c>
      <c r="N61" s="39" t="s">
        <v>82</v>
      </c>
      <c r="O61" s="38" t="s">
        <v>81</v>
      </c>
      <c r="P61" s="38" t="s">
        <v>81</v>
      </c>
      <c r="Q61" s="38" t="s">
        <v>81</v>
      </c>
      <c r="R61" s="38" t="s">
        <v>81</v>
      </c>
      <c r="S61" s="38" t="s">
        <v>81</v>
      </c>
      <c r="T61" s="38" t="s">
        <v>81</v>
      </c>
      <c r="U61" s="38" t="s">
        <v>81</v>
      </c>
      <c r="V61" s="39" t="s">
        <v>82</v>
      </c>
      <c r="W61" s="39" t="s">
        <v>82</v>
      </c>
      <c r="X61" s="38" t="s">
        <v>81</v>
      </c>
      <c r="Y61" s="38" t="s">
        <v>81</v>
      </c>
      <c r="Z61" s="38" t="s">
        <v>81</v>
      </c>
      <c r="AA61" s="38" t="s">
        <v>81</v>
      </c>
      <c r="AB61" s="39" t="s">
        <v>82</v>
      </c>
      <c r="AC61" s="38" t="s">
        <v>81</v>
      </c>
      <c r="AD61" s="38" t="s">
        <v>81</v>
      </c>
      <c r="AE61" s="72" t="s">
        <v>81</v>
      </c>
      <c r="AF61" s="94">
        <v>22.5</v>
      </c>
    </row>
    <row r="62" spans="1:32" ht="24.5" customHeight="1" x14ac:dyDescent="0.35">
      <c r="A62" s="11" t="s">
        <v>56</v>
      </c>
      <c r="B62" s="38" t="s">
        <v>81</v>
      </c>
      <c r="C62" s="38" t="s">
        <v>81</v>
      </c>
      <c r="D62" s="38" t="s">
        <v>81</v>
      </c>
      <c r="E62" s="39" t="s">
        <v>82</v>
      </c>
      <c r="F62" s="39" t="s">
        <v>83</v>
      </c>
      <c r="G62" s="39" t="s">
        <v>82</v>
      </c>
      <c r="H62" s="38" t="s">
        <v>81</v>
      </c>
      <c r="I62" s="38" t="s">
        <v>81</v>
      </c>
      <c r="J62" s="38" t="s">
        <v>81</v>
      </c>
      <c r="K62" s="39" t="s">
        <v>82</v>
      </c>
      <c r="L62" s="38" t="s">
        <v>81</v>
      </c>
      <c r="M62" s="39" t="s">
        <v>82</v>
      </c>
      <c r="N62" s="38" t="s">
        <v>81</v>
      </c>
      <c r="O62" s="38" t="s">
        <v>81</v>
      </c>
      <c r="P62" s="38" t="s">
        <v>81</v>
      </c>
      <c r="Q62" s="38" t="s">
        <v>81</v>
      </c>
      <c r="R62" s="38" t="s">
        <v>81</v>
      </c>
      <c r="S62" s="38" t="s">
        <v>81</v>
      </c>
      <c r="T62" s="38" t="s">
        <v>81</v>
      </c>
      <c r="U62" s="38" t="s">
        <v>81</v>
      </c>
      <c r="V62" s="38" t="s">
        <v>81</v>
      </c>
      <c r="W62" s="38" t="s">
        <v>81</v>
      </c>
      <c r="X62" s="38" t="s">
        <v>81</v>
      </c>
      <c r="Y62" s="38" t="s">
        <v>81</v>
      </c>
      <c r="Z62" s="38" t="s">
        <v>81</v>
      </c>
      <c r="AA62" s="39" t="s">
        <v>82</v>
      </c>
      <c r="AB62" s="39" t="s">
        <v>82</v>
      </c>
      <c r="AC62" s="39" t="s">
        <v>82</v>
      </c>
      <c r="AD62" s="39" t="s">
        <v>82</v>
      </c>
      <c r="AE62" s="72" t="s">
        <v>81</v>
      </c>
      <c r="AF62" s="93">
        <v>22</v>
      </c>
    </row>
    <row r="63" spans="1:32" ht="24.5" customHeight="1" x14ac:dyDescent="0.35">
      <c r="A63" s="11" t="s">
        <v>57</v>
      </c>
      <c r="B63" s="38" t="s">
        <v>81</v>
      </c>
      <c r="C63" s="38" t="s">
        <v>81</v>
      </c>
      <c r="D63" s="38" t="s">
        <v>81</v>
      </c>
      <c r="E63" s="38" t="s">
        <v>81</v>
      </c>
      <c r="F63" s="39" t="s">
        <v>83</v>
      </c>
      <c r="G63" s="39" t="s">
        <v>83</v>
      </c>
      <c r="H63" s="39" t="s">
        <v>83</v>
      </c>
      <c r="I63" s="39" t="s">
        <v>83</v>
      </c>
      <c r="J63" s="39" t="s">
        <v>83</v>
      </c>
      <c r="K63" s="39" t="s">
        <v>82</v>
      </c>
      <c r="L63" s="39" t="s">
        <v>83</v>
      </c>
      <c r="M63" s="38" t="s">
        <v>81</v>
      </c>
      <c r="N63" s="38" t="s">
        <v>81</v>
      </c>
      <c r="O63" s="38" t="s">
        <v>81</v>
      </c>
      <c r="P63" s="38" t="s">
        <v>81</v>
      </c>
      <c r="Q63" s="38" t="s">
        <v>81</v>
      </c>
      <c r="R63" s="39" t="s">
        <v>82</v>
      </c>
      <c r="S63" s="38" t="s">
        <v>81</v>
      </c>
      <c r="T63" s="38" t="s">
        <v>81</v>
      </c>
      <c r="U63" s="38" t="s">
        <v>81</v>
      </c>
      <c r="V63" s="39" t="s">
        <v>83</v>
      </c>
      <c r="W63" s="39" t="s">
        <v>82</v>
      </c>
      <c r="X63" s="38" t="s">
        <v>81</v>
      </c>
      <c r="Y63" s="39" t="s">
        <v>82</v>
      </c>
      <c r="Z63" s="38" t="s">
        <v>81</v>
      </c>
      <c r="AA63" s="39" t="s">
        <v>83</v>
      </c>
      <c r="AB63" s="39" t="s">
        <v>82</v>
      </c>
      <c r="AC63" s="38" t="s">
        <v>81</v>
      </c>
      <c r="AD63" s="39" t="s">
        <v>82</v>
      </c>
      <c r="AE63" s="71" t="s">
        <v>83</v>
      </c>
      <c r="AF63" s="93">
        <v>17</v>
      </c>
    </row>
    <row r="64" spans="1:32" ht="24.5" customHeight="1" x14ac:dyDescent="0.35">
      <c r="A64" s="11" t="s">
        <v>58</v>
      </c>
      <c r="B64" s="38" t="s">
        <v>81</v>
      </c>
      <c r="C64" s="38" t="s">
        <v>81</v>
      </c>
      <c r="D64" s="38" t="s">
        <v>81</v>
      </c>
      <c r="E64" s="38" t="s">
        <v>81</v>
      </c>
      <c r="F64" s="39" t="s">
        <v>83</v>
      </c>
      <c r="G64" s="38" t="s">
        <v>81</v>
      </c>
      <c r="H64" s="38" t="s">
        <v>81</v>
      </c>
      <c r="I64" s="38" t="s">
        <v>81</v>
      </c>
      <c r="J64" s="38" t="s">
        <v>81</v>
      </c>
      <c r="K64" s="39" t="s">
        <v>83</v>
      </c>
      <c r="L64" s="39" t="s">
        <v>83</v>
      </c>
      <c r="M64" s="39" t="s">
        <v>83</v>
      </c>
      <c r="N64" s="39" t="s">
        <v>82</v>
      </c>
      <c r="O64" s="39" t="s">
        <v>82</v>
      </c>
      <c r="P64" s="38" t="s">
        <v>81</v>
      </c>
      <c r="Q64" s="38" t="s">
        <v>81</v>
      </c>
      <c r="R64" s="38" t="s">
        <v>81</v>
      </c>
      <c r="S64" s="38" t="s">
        <v>81</v>
      </c>
      <c r="T64" s="38" t="s">
        <v>81</v>
      </c>
      <c r="U64" s="38" t="s">
        <v>81</v>
      </c>
      <c r="V64" s="39" t="s">
        <v>83</v>
      </c>
      <c r="W64" s="38" t="s">
        <v>81</v>
      </c>
      <c r="X64" s="38" t="s">
        <v>81</v>
      </c>
      <c r="Y64" s="38" t="s">
        <v>81</v>
      </c>
      <c r="Z64" s="38" t="s">
        <v>81</v>
      </c>
      <c r="AA64" s="38" t="s">
        <v>81</v>
      </c>
      <c r="AB64" s="38" t="s">
        <v>81</v>
      </c>
      <c r="AC64" s="38" t="s">
        <v>81</v>
      </c>
      <c r="AD64" s="69" t="s">
        <v>84</v>
      </c>
      <c r="AE64" s="72" t="s">
        <v>81</v>
      </c>
      <c r="AF64" s="93">
        <v>20.5</v>
      </c>
    </row>
    <row r="65" spans="1:32" ht="24.5" customHeight="1" x14ac:dyDescent="0.35">
      <c r="A65" s="11" t="s">
        <v>59</v>
      </c>
      <c r="B65" s="38" t="s">
        <v>81</v>
      </c>
      <c r="C65" s="38" t="s">
        <v>81</v>
      </c>
      <c r="D65" s="38" t="s">
        <v>81</v>
      </c>
      <c r="E65" s="38" t="s">
        <v>81</v>
      </c>
      <c r="F65" s="38" t="s">
        <v>81</v>
      </c>
      <c r="G65" s="38" t="s">
        <v>81</v>
      </c>
      <c r="H65" s="38" t="s">
        <v>81</v>
      </c>
      <c r="I65" s="38" t="s">
        <v>81</v>
      </c>
      <c r="J65" s="38" t="s">
        <v>81</v>
      </c>
      <c r="K65" s="38" t="s">
        <v>81</v>
      </c>
      <c r="L65" s="38" t="s">
        <v>81</v>
      </c>
      <c r="M65" s="39" t="s">
        <v>82</v>
      </c>
      <c r="N65" s="38" t="s">
        <v>81</v>
      </c>
      <c r="O65" s="39" t="s">
        <v>82</v>
      </c>
      <c r="P65" s="39" t="s">
        <v>82</v>
      </c>
      <c r="Q65" s="38" t="s">
        <v>81</v>
      </c>
      <c r="R65" s="39" t="s">
        <v>82</v>
      </c>
      <c r="S65" s="38" t="s">
        <v>81</v>
      </c>
      <c r="T65" s="38" t="s">
        <v>81</v>
      </c>
      <c r="U65" s="38" t="s">
        <v>81</v>
      </c>
      <c r="V65" s="39" t="s">
        <v>82</v>
      </c>
      <c r="W65" s="39" t="s">
        <v>82</v>
      </c>
      <c r="X65" s="38" t="s">
        <v>81</v>
      </c>
      <c r="Y65" s="38" t="s">
        <v>81</v>
      </c>
      <c r="Z65" s="38" t="s">
        <v>81</v>
      </c>
      <c r="AA65" s="39" t="s">
        <v>83</v>
      </c>
      <c r="AB65" s="39" t="s">
        <v>82</v>
      </c>
      <c r="AC65" s="39" t="s">
        <v>82</v>
      </c>
      <c r="AD65" s="39" t="s">
        <v>83</v>
      </c>
      <c r="AE65" s="72" t="s">
        <v>81</v>
      </c>
      <c r="AF65" s="93">
        <v>20.75</v>
      </c>
    </row>
    <row r="66" spans="1:32" ht="24.5" customHeight="1" x14ac:dyDescent="0.35">
      <c r="A66" s="35" t="s">
        <v>60</v>
      </c>
      <c r="B66" s="38" t="s">
        <v>81</v>
      </c>
      <c r="C66" s="38" t="s">
        <v>81</v>
      </c>
      <c r="D66" s="38" t="s">
        <v>81</v>
      </c>
      <c r="E66" s="39" t="s">
        <v>83</v>
      </c>
      <c r="F66" s="39" t="s">
        <v>83</v>
      </c>
      <c r="G66" s="39" t="s">
        <v>83</v>
      </c>
      <c r="H66" s="39" t="s">
        <v>82</v>
      </c>
      <c r="I66" s="38" t="s">
        <v>81</v>
      </c>
      <c r="J66" s="38" t="s">
        <v>81</v>
      </c>
      <c r="K66" s="39" t="s">
        <v>82</v>
      </c>
      <c r="L66" s="39" t="s">
        <v>83</v>
      </c>
      <c r="M66" s="39" t="s">
        <v>83</v>
      </c>
      <c r="N66" s="39" t="s">
        <v>82</v>
      </c>
      <c r="O66" s="38" t="s">
        <v>81</v>
      </c>
      <c r="P66" s="38" t="s">
        <v>81</v>
      </c>
      <c r="Q66" s="38" t="s">
        <v>81</v>
      </c>
      <c r="R66" s="39" t="s">
        <v>82</v>
      </c>
      <c r="S66" s="38" t="s">
        <v>81</v>
      </c>
      <c r="T66" s="38" t="s">
        <v>81</v>
      </c>
      <c r="U66" s="39" t="s">
        <v>82</v>
      </c>
      <c r="V66" s="39" t="s">
        <v>82</v>
      </c>
      <c r="W66" s="39" t="s">
        <v>82</v>
      </c>
      <c r="X66" s="38" t="s">
        <v>81</v>
      </c>
      <c r="Y66" s="39" t="s">
        <v>82</v>
      </c>
      <c r="Z66" s="38" t="s">
        <v>81</v>
      </c>
      <c r="AA66" s="39" t="s">
        <v>83</v>
      </c>
      <c r="AB66" s="38" t="s">
        <v>81</v>
      </c>
      <c r="AC66" s="39" t="s">
        <v>82</v>
      </c>
      <c r="AD66" s="39" t="s">
        <v>82</v>
      </c>
      <c r="AE66" s="71" t="s">
        <v>83</v>
      </c>
      <c r="AF66" s="93">
        <v>16.75</v>
      </c>
    </row>
    <row r="67" spans="1:32" ht="24.5" customHeight="1" x14ac:dyDescent="0.35">
      <c r="A67" s="11" t="s">
        <v>61</v>
      </c>
      <c r="B67" s="38" t="s">
        <v>81</v>
      </c>
      <c r="C67" s="38" t="s">
        <v>81</v>
      </c>
      <c r="D67" s="38" t="s">
        <v>81</v>
      </c>
      <c r="E67" s="38" t="s">
        <v>81</v>
      </c>
      <c r="F67" s="39" t="s">
        <v>83</v>
      </c>
      <c r="G67" s="38" t="s">
        <v>81</v>
      </c>
      <c r="H67" s="38" t="s">
        <v>81</v>
      </c>
      <c r="I67" s="38" t="s">
        <v>81</v>
      </c>
      <c r="J67" s="38" t="s">
        <v>81</v>
      </c>
      <c r="K67" s="38" t="s">
        <v>81</v>
      </c>
      <c r="L67" s="38" t="s">
        <v>81</v>
      </c>
      <c r="M67" s="38" t="s">
        <v>81</v>
      </c>
      <c r="N67" s="38" t="s">
        <v>81</v>
      </c>
      <c r="O67" s="38" t="s">
        <v>81</v>
      </c>
      <c r="P67" s="38" t="s">
        <v>81</v>
      </c>
      <c r="Q67" s="38" t="s">
        <v>81</v>
      </c>
      <c r="R67" s="38" t="s">
        <v>81</v>
      </c>
      <c r="S67" s="38" t="s">
        <v>81</v>
      </c>
      <c r="T67" s="38" t="s">
        <v>81</v>
      </c>
      <c r="U67" s="39" t="s">
        <v>82</v>
      </c>
      <c r="V67" s="39" t="s">
        <v>82</v>
      </c>
      <c r="W67" s="38" t="s">
        <v>81</v>
      </c>
      <c r="X67" s="38" t="s">
        <v>81</v>
      </c>
      <c r="Y67" s="38" t="s">
        <v>81</v>
      </c>
      <c r="Z67" s="38" t="s">
        <v>81</v>
      </c>
      <c r="AA67" s="38" t="s">
        <v>81</v>
      </c>
      <c r="AB67" s="38" t="s">
        <v>81</v>
      </c>
      <c r="AC67" s="38" t="s">
        <v>81</v>
      </c>
      <c r="AD67" s="38" t="s">
        <v>81</v>
      </c>
      <c r="AE67" s="72" t="s">
        <v>81</v>
      </c>
      <c r="AF67" s="94">
        <v>25</v>
      </c>
    </row>
    <row r="68" spans="1:32" ht="24.5" customHeight="1" x14ac:dyDescent="0.35">
      <c r="A68" s="11" t="s">
        <v>62</v>
      </c>
      <c r="B68" s="38" t="s">
        <v>81</v>
      </c>
      <c r="C68" s="38" t="s">
        <v>81</v>
      </c>
      <c r="D68" s="38" t="s">
        <v>81</v>
      </c>
      <c r="E68" s="38" t="s">
        <v>81</v>
      </c>
      <c r="F68" s="39" t="s">
        <v>83</v>
      </c>
      <c r="G68" s="38" t="s">
        <v>81</v>
      </c>
      <c r="H68" s="39" t="s">
        <v>83</v>
      </c>
      <c r="I68" s="38" t="s">
        <v>81</v>
      </c>
      <c r="J68" s="38" t="s">
        <v>81</v>
      </c>
      <c r="K68" s="39" t="s">
        <v>82</v>
      </c>
      <c r="L68" s="39" t="s">
        <v>82</v>
      </c>
      <c r="M68" s="38" t="s">
        <v>81</v>
      </c>
      <c r="N68" s="38" t="s">
        <v>81</v>
      </c>
      <c r="O68" s="39" t="s">
        <v>82</v>
      </c>
      <c r="P68" s="38" t="s">
        <v>81</v>
      </c>
      <c r="Q68" s="38" t="s">
        <v>81</v>
      </c>
      <c r="R68" s="38" t="s">
        <v>81</v>
      </c>
      <c r="S68" s="38" t="s">
        <v>81</v>
      </c>
      <c r="T68" s="38" t="s">
        <v>81</v>
      </c>
      <c r="U68" s="38" t="s">
        <v>81</v>
      </c>
      <c r="V68" s="39" t="s">
        <v>83</v>
      </c>
      <c r="W68" s="38" t="s">
        <v>81</v>
      </c>
      <c r="X68" s="38" t="s">
        <v>81</v>
      </c>
      <c r="Y68" s="39" t="s">
        <v>83</v>
      </c>
      <c r="Z68" s="38" t="s">
        <v>81</v>
      </c>
      <c r="AA68" s="39" t="s">
        <v>83</v>
      </c>
      <c r="AB68" s="39" t="s">
        <v>82</v>
      </c>
      <c r="AC68" s="38" t="s">
        <v>81</v>
      </c>
      <c r="AD68" s="38" t="s">
        <v>81</v>
      </c>
      <c r="AE68" s="71" t="s">
        <v>83</v>
      </c>
      <c r="AF68" s="93">
        <v>21</v>
      </c>
    </row>
    <row r="69" spans="1:32" ht="24.5" customHeight="1" x14ac:dyDescent="0.35">
      <c r="A69" s="11" t="s">
        <v>63</v>
      </c>
      <c r="B69" s="38" t="s">
        <v>81</v>
      </c>
      <c r="C69" s="38" t="s">
        <v>81</v>
      </c>
      <c r="D69" s="38" t="s">
        <v>81</v>
      </c>
      <c r="E69" s="38" t="s">
        <v>81</v>
      </c>
      <c r="F69" s="39" t="s">
        <v>83</v>
      </c>
      <c r="G69" s="38" t="s">
        <v>81</v>
      </c>
      <c r="H69" s="38" t="s">
        <v>81</v>
      </c>
      <c r="I69" s="39" t="s">
        <v>83</v>
      </c>
      <c r="J69" s="39" t="s">
        <v>83</v>
      </c>
      <c r="K69" s="39" t="s">
        <v>82</v>
      </c>
      <c r="L69" s="38" t="s">
        <v>81</v>
      </c>
      <c r="M69" s="38" t="s">
        <v>81</v>
      </c>
      <c r="N69" s="38" t="s">
        <v>81</v>
      </c>
      <c r="O69" s="39" t="s">
        <v>82</v>
      </c>
      <c r="P69" s="38" t="s">
        <v>81</v>
      </c>
      <c r="Q69" s="38" t="s">
        <v>81</v>
      </c>
      <c r="R69" s="38" t="s">
        <v>81</v>
      </c>
      <c r="S69" s="38" t="s">
        <v>81</v>
      </c>
      <c r="T69" s="38" t="s">
        <v>81</v>
      </c>
      <c r="U69" s="38" t="s">
        <v>81</v>
      </c>
      <c r="V69" s="39" t="s">
        <v>83</v>
      </c>
      <c r="W69" s="39" t="s">
        <v>82</v>
      </c>
      <c r="X69" s="38" t="s">
        <v>81</v>
      </c>
      <c r="Y69" s="39" t="s">
        <v>82</v>
      </c>
      <c r="Z69" s="39" t="s">
        <v>82</v>
      </c>
      <c r="AA69" s="39" t="s">
        <v>83</v>
      </c>
      <c r="AB69" s="39" t="s">
        <v>82</v>
      </c>
      <c r="AC69" s="38" t="s">
        <v>81</v>
      </c>
      <c r="AD69" s="38" t="s">
        <v>81</v>
      </c>
      <c r="AE69" s="72" t="s">
        <v>81</v>
      </c>
      <c r="AF69" s="95">
        <v>20.25</v>
      </c>
    </row>
    <row r="70" spans="1:32" ht="24.5" customHeight="1" x14ac:dyDescent="0.35">
      <c r="A70" s="11" t="s">
        <v>64</v>
      </c>
      <c r="B70" s="38" t="s">
        <v>81</v>
      </c>
      <c r="C70" s="38" t="s">
        <v>81</v>
      </c>
      <c r="D70" s="38" t="s">
        <v>81</v>
      </c>
      <c r="E70" s="38" t="s">
        <v>81</v>
      </c>
      <c r="F70" s="39" t="s">
        <v>83</v>
      </c>
      <c r="G70" s="38" t="s">
        <v>81</v>
      </c>
      <c r="H70" s="38" t="s">
        <v>81</v>
      </c>
      <c r="I70" s="39" t="s">
        <v>82</v>
      </c>
      <c r="J70" s="39" t="s">
        <v>82</v>
      </c>
      <c r="K70" s="38" t="s">
        <v>81</v>
      </c>
      <c r="L70" s="38" t="s">
        <v>81</v>
      </c>
      <c r="M70" s="38" t="s">
        <v>81</v>
      </c>
      <c r="N70" s="38" t="s">
        <v>81</v>
      </c>
      <c r="O70" s="39" t="s">
        <v>82</v>
      </c>
      <c r="P70" s="38" t="s">
        <v>81</v>
      </c>
      <c r="Q70" s="38" t="s">
        <v>81</v>
      </c>
      <c r="R70" s="38" t="s">
        <v>81</v>
      </c>
      <c r="S70" s="39" t="s">
        <v>83</v>
      </c>
      <c r="T70" s="38" t="s">
        <v>81</v>
      </c>
      <c r="U70" s="39" t="s">
        <v>82</v>
      </c>
      <c r="V70" s="39" t="s">
        <v>83</v>
      </c>
      <c r="W70" s="38" t="s">
        <v>81</v>
      </c>
      <c r="X70" s="38" t="s">
        <v>81</v>
      </c>
      <c r="Y70" s="38" t="s">
        <v>81</v>
      </c>
      <c r="Z70" s="38" t="s">
        <v>81</v>
      </c>
      <c r="AA70" s="39" t="s">
        <v>83</v>
      </c>
      <c r="AB70" s="39" t="s">
        <v>82</v>
      </c>
      <c r="AC70" s="38" t="s">
        <v>81</v>
      </c>
      <c r="AD70" s="38" t="s">
        <v>81</v>
      </c>
      <c r="AE70" s="72" t="s">
        <v>81</v>
      </c>
      <c r="AF70" s="93">
        <v>22</v>
      </c>
    </row>
    <row r="71" spans="1:32" ht="24.5" customHeight="1" x14ac:dyDescent="0.35">
      <c r="A71" s="11" t="s">
        <v>65</v>
      </c>
      <c r="B71" s="38" t="s">
        <v>81</v>
      </c>
      <c r="C71" s="38" t="s">
        <v>81</v>
      </c>
      <c r="D71" s="38" t="s">
        <v>81</v>
      </c>
      <c r="E71" s="39" t="s">
        <v>83</v>
      </c>
      <c r="F71" s="38" t="s">
        <v>81</v>
      </c>
      <c r="G71" s="39" t="s">
        <v>82</v>
      </c>
      <c r="H71" s="38" t="s">
        <v>81</v>
      </c>
      <c r="I71" s="38" t="s">
        <v>81</v>
      </c>
      <c r="J71" s="38" t="s">
        <v>81</v>
      </c>
      <c r="K71" s="39" t="s">
        <v>82</v>
      </c>
      <c r="L71" s="38" t="s">
        <v>81</v>
      </c>
      <c r="M71" s="38" t="s">
        <v>81</v>
      </c>
      <c r="N71" s="38" t="s">
        <v>81</v>
      </c>
      <c r="O71" s="38" t="s">
        <v>81</v>
      </c>
      <c r="P71" s="38" t="s">
        <v>81</v>
      </c>
      <c r="Q71" s="38" t="s">
        <v>81</v>
      </c>
      <c r="R71" s="39" t="s">
        <v>82</v>
      </c>
      <c r="S71" s="38" t="s">
        <v>81</v>
      </c>
      <c r="T71" s="38" t="s">
        <v>81</v>
      </c>
      <c r="U71" s="38" t="s">
        <v>81</v>
      </c>
      <c r="V71" s="39" t="s">
        <v>82</v>
      </c>
      <c r="W71" s="38" t="s">
        <v>81</v>
      </c>
      <c r="X71" s="38" t="s">
        <v>81</v>
      </c>
      <c r="Y71" s="39" t="s">
        <v>82</v>
      </c>
      <c r="Z71" s="38" t="s">
        <v>81</v>
      </c>
      <c r="AA71" s="38" t="s">
        <v>81</v>
      </c>
      <c r="AB71" s="72" t="s">
        <v>81</v>
      </c>
      <c r="AC71" s="38" t="s">
        <v>81</v>
      </c>
      <c r="AD71" s="38" t="s">
        <v>81</v>
      </c>
      <c r="AE71" s="71" t="s">
        <v>82</v>
      </c>
      <c r="AF71" s="94">
        <v>23.25</v>
      </c>
    </row>
    <row r="72" spans="1:32" ht="24.5" customHeight="1" x14ac:dyDescent="0.35">
      <c r="A72" s="11" t="s">
        <v>66</v>
      </c>
      <c r="B72" s="38" t="s">
        <v>81</v>
      </c>
      <c r="C72" s="39" t="s">
        <v>82</v>
      </c>
      <c r="D72" s="38" t="s">
        <v>81</v>
      </c>
      <c r="E72" s="38" t="s">
        <v>81</v>
      </c>
      <c r="F72" s="39" t="s">
        <v>82</v>
      </c>
      <c r="G72" s="39" t="s">
        <v>82</v>
      </c>
      <c r="H72" s="38" t="s">
        <v>81</v>
      </c>
      <c r="I72" s="38" t="s">
        <v>81</v>
      </c>
      <c r="J72" s="38" t="s">
        <v>81</v>
      </c>
      <c r="K72" s="39" t="s">
        <v>83</v>
      </c>
      <c r="L72" s="39" t="s">
        <v>83</v>
      </c>
      <c r="M72" s="38" t="s">
        <v>81</v>
      </c>
      <c r="N72" s="38" t="s">
        <v>81</v>
      </c>
      <c r="O72" s="39" t="s">
        <v>83</v>
      </c>
      <c r="P72" s="38" t="s">
        <v>81</v>
      </c>
      <c r="Q72" s="38" t="s">
        <v>81</v>
      </c>
      <c r="R72" s="38" t="s">
        <v>81</v>
      </c>
      <c r="S72" s="38" t="s">
        <v>81</v>
      </c>
      <c r="T72" s="38" t="s">
        <v>81</v>
      </c>
      <c r="U72" s="39" t="s">
        <v>82</v>
      </c>
      <c r="V72" s="39" t="s">
        <v>82</v>
      </c>
      <c r="W72" s="38" t="s">
        <v>81</v>
      </c>
      <c r="X72" s="39" t="s">
        <v>82</v>
      </c>
      <c r="Y72" s="38" t="s">
        <v>81</v>
      </c>
      <c r="Z72" s="38" t="s">
        <v>81</v>
      </c>
      <c r="AA72" s="39" t="s">
        <v>83</v>
      </c>
      <c r="AB72" s="39" t="s">
        <v>82</v>
      </c>
      <c r="AC72" s="38" t="s">
        <v>81</v>
      </c>
      <c r="AD72" s="39" t="s">
        <v>82</v>
      </c>
      <c r="AE72" s="72" t="s">
        <v>81</v>
      </c>
      <c r="AF72" s="93">
        <v>19.25</v>
      </c>
    </row>
    <row r="73" spans="1:32" ht="24.5" customHeight="1" x14ac:dyDescent="0.35">
      <c r="A73" s="11" t="s">
        <v>67</v>
      </c>
      <c r="B73" s="38" t="s">
        <v>81</v>
      </c>
      <c r="C73" s="38" t="s">
        <v>81</v>
      </c>
      <c r="D73" s="38" t="s">
        <v>81</v>
      </c>
      <c r="E73" s="38" t="s">
        <v>81</v>
      </c>
      <c r="F73" s="38" t="s">
        <v>81</v>
      </c>
      <c r="G73" s="38" t="s">
        <v>81</v>
      </c>
      <c r="H73" s="38" t="s">
        <v>81</v>
      </c>
      <c r="I73" s="38" t="s">
        <v>81</v>
      </c>
      <c r="J73" s="38" t="s">
        <v>81</v>
      </c>
      <c r="K73" s="38" t="s">
        <v>81</v>
      </c>
      <c r="L73" s="38" t="s">
        <v>81</v>
      </c>
      <c r="M73" s="38" t="s">
        <v>81</v>
      </c>
      <c r="N73" s="38" t="s">
        <v>81</v>
      </c>
      <c r="O73" s="38" t="s">
        <v>81</v>
      </c>
      <c r="P73" s="38" t="s">
        <v>81</v>
      </c>
      <c r="Q73" s="38" t="s">
        <v>81</v>
      </c>
      <c r="R73" s="38" t="s">
        <v>81</v>
      </c>
      <c r="S73" s="38" t="s">
        <v>81</v>
      </c>
      <c r="T73" s="38" t="s">
        <v>81</v>
      </c>
      <c r="U73" s="38" t="s">
        <v>81</v>
      </c>
      <c r="V73" s="38" t="s">
        <v>81</v>
      </c>
      <c r="W73" s="38" t="s">
        <v>81</v>
      </c>
      <c r="X73" s="38" t="s">
        <v>81</v>
      </c>
      <c r="Y73" s="38" t="s">
        <v>81</v>
      </c>
      <c r="Z73" s="38" t="s">
        <v>81</v>
      </c>
      <c r="AA73" s="38" t="s">
        <v>81</v>
      </c>
      <c r="AB73" s="38" t="s">
        <v>81</v>
      </c>
      <c r="AC73" s="38" t="s">
        <v>81</v>
      </c>
      <c r="AD73" s="38" t="s">
        <v>81</v>
      </c>
      <c r="AE73" s="72" t="s">
        <v>81</v>
      </c>
      <c r="AF73" s="94">
        <v>25.5</v>
      </c>
    </row>
    <row r="74" spans="1:32" ht="24.5" customHeight="1" x14ac:dyDescent="0.35">
      <c r="A74" s="11" t="s">
        <v>68</v>
      </c>
      <c r="B74" s="38" t="s">
        <v>81</v>
      </c>
      <c r="C74" s="38" t="s">
        <v>81</v>
      </c>
      <c r="D74" s="38" t="s">
        <v>81</v>
      </c>
      <c r="E74" s="38" t="s">
        <v>81</v>
      </c>
      <c r="F74" s="39" t="s">
        <v>82</v>
      </c>
      <c r="G74" s="38" t="s">
        <v>81</v>
      </c>
      <c r="H74" s="39" t="s">
        <v>83</v>
      </c>
      <c r="I74" s="39" t="s">
        <v>83</v>
      </c>
      <c r="J74" s="39" t="s">
        <v>83</v>
      </c>
      <c r="K74" s="39" t="s">
        <v>82</v>
      </c>
      <c r="L74" s="39" t="s">
        <v>83</v>
      </c>
      <c r="M74" s="39" t="s">
        <v>83</v>
      </c>
      <c r="N74" s="39" t="s">
        <v>82</v>
      </c>
      <c r="O74" s="39" t="s">
        <v>82</v>
      </c>
      <c r="P74" s="38" t="s">
        <v>81</v>
      </c>
      <c r="Q74" s="38" t="s">
        <v>81</v>
      </c>
      <c r="R74" s="39" t="s">
        <v>82</v>
      </c>
      <c r="S74" s="38" t="s">
        <v>81</v>
      </c>
      <c r="T74" s="38" t="s">
        <v>81</v>
      </c>
      <c r="U74" s="38" t="s">
        <v>81</v>
      </c>
      <c r="V74" s="38" t="s">
        <v>81</v>
      </c>
      <c r="W74" s="38" t="s">
        <v>81</v>
      </c>
      <c r="X74" s="38" t="s">
        <v>81</v>
      </c>
      <c r="Y74" s="38" t="s">
        <v>81</v>
      </c>
      <c r="Z74" s="38" t="s">
        <v>81</v>
      </c>
      <c r="AA74" s="39" t="s">
        <v>82</v>
      </c>
      <c r="AB74" s="39" t="s">
        <v>82</v>
      </c>
      <c r="AC74" s="38" t="s">
        <v>81</v>
      </c>
      <c r="AD74" s="38" t="s">
        <v>81</v>
      </c>
      <c r="AE74" s="71" t="s">
        <v>83</v>
      </c>
      <c r="AF74" s="95">
        <v>18</v>
      </c>
    </row>
    <row r="75" spans="1:32" ht="24.5" customHeight="1" x14ac:dyDescent="0.35">
      <c r="A75" s="11" t="s">
        <v>69</v>
      </c>
      <c r="B75" s="38" t="s">
        <v>81</v>
      </c>
      <c r="C75" s="38" t="s">
        <v>81</v>
      </c>
      <c r="D75" s="38" t="s">
        <v>81</v>
      </c>
      <c r="E75" s="38" t="s">
        <v>81</v>
      </c>
      <c r="F75" s="39" t="s">
        <v>83</v>
      </c>
      <c r="G75" s="38" t="s">
        <v>81</v>
      </c>
      <c r="H75" s="38" t="s">
        <v>81</v>
      </c>
      <c r="I75" s="38" t="s">
        <v>81</v>
      </c>
      <c r="J75" s="38" t="s">
        <v>81</v>
      </c>
      <c r="K75" s="39" t="s">
        <v>82</v>
      </c>
      <c r="L75" s="38" t="s">
        <v>81</v>
      </c>
      <c r="M75" s="39" t="s">
        <v>83</v>
      </c>
      <c r="N75" s="38" t="s">
        <v>81</v>
      </c>
      <c r="O75" s="38" t="s">
        <v>81</v>
      </c>
      <c r="P75" s="38" t="s">
        <v>81</v>
      </c>
      <c r="Q75" s="38" t="s">
        <v>81</v>
      </c>
      <c r="R75" s="39" t="s">
        <v>82</v>
      </c>
      <c r="S75" s="38" t="s">
        <v>81</v>
      </c>
      <c r="T75" s="38" t="s">
        <v>81</v>
      </c>
      <c r="U75" s="38" t="s">
        <v>81</v>
      </c>
      <c r="V75" s="39" t="s">
        <v>83</v>
      </c>
      <c r="W75" s="39" t="s">
        <v>82</v>
      </c>
      <c r="X75" s="38" t="s">
        <v>81</v>
      </c>
      <c r="Y75" s="38" t="s">
        <v>81</v>
      </c>
      <c r="Z75" s="38" t="s">
        <v>81</v>
      </c>
      <c r="AA75" s="39" t="s">
        <v>83</v>
      </c>
      <c r="AB75" s="39" t="s">
        <v>82</v>
      </c>
      <c r="AC75" s="38" t="s">
        <v>81</v>
      </c>
      <c r="AD75" s="38" t="s">
        <v>81</v>
      </c>
      <c r="AE75" s="72" t="s">
        <v>81</v>
      </c>
      <c r="AF75" s="93">
        <v>21.75</v>
      </c>
    </row>
    <row r="76" spans="1:32" ht="24.5" customHeight="1" x14ac:dyDescent="0.35">
      <c r="A76" s="11" t="s">
        <v>70</v>
      </c>
      <c r="B76" s="38" t="s">
        <v>81</v>
      </c>
      <c r="C76" s="38" t="s">
        <v>81</v>
      </c>
      <c r="D76" s="38" t="s">
        <v>81</v>
      </c>
      <c r="E76" s="38" t="s">
        <v>81</v>
      </c>
      <c r="F76" s="39" t="s">
        <v>83</v>
      </c>
      <c r="G76" s="39" t="s">
        <v>82</v>
      </c>
      <c r="H76" s="38" t="s">
        <v>81</v>
      </c>
      <c r="I76" s="39" t="s">
        <v>83</v>
      </c>
      <c r="J76" s="39" t="s">
        <v>83</v>
      </c>
      <c r="K76" s="39" t="s">
        <v>82</v>
      </c>
      <c r="L76" s="39" t="s">
        <v>83</v>
      </c>
      <c r="M76" s="38" t="s">
        <v>81</v>
      </c>
      <c r="N76" s="38" t="s">
        <v>81</v>
      </c>
      <c r="O76" s="38" t="s">
        <v>81</v>
      </c>
      <c r="P76" s="38" t="s">
        <v>81</v>
      </c>
      <c r="Q76" s="38" t="s">
        <v>81</v>
      </c>
      <c r="R76" s="39" t="s">
        <v>83</v>
      </c>
      <c r="S76" s="38" t="s">
        <v>81</v>
      </c>
      <c r="T76" s="38" t="s">
        <v>81</v>
      </c>
      <c r="U76" s="39" t="s">
        <v>83</v>
      </c>
      <c r="V76" s="39" t="s">
        <v>83</v>
      </c>
      <c r="W76" s="38" t="s">
        <v>81</v>
      </c>
      <c r="X76" s="38" t="s">
        <v>81</v>
      </c>
      <c r="Y76" s="39" t="s">
        <v>82</v>
      </c>
      <c r="Z76" s="38" t="s">
        <v>81</v>
      </c>
      <c r="AA76" s="38" t="s">
        <v>81</v>
      </c>
      <c r="AB76" s="38" t="s">
        <v>81</v>
      </c>
      <c r="AC76" s="38" t="s">
        <v>81</v>
      </c>
      <c r="AD76" s="38" t="s">
        <v>81</v>
      </c>
      <c r="AE76" s="72" t="s">
        <v>81</v>
      </c>
      <c r="AF76" s="95">
        <v>19.75</v>
      </c>
    </row>
    <row r="77" spans="1:32" ht="24.5" customHeight="1" x14ac:dyDescent="0.35">
      <c r="A77" s="11" t="s">
        <v>71</v>
      </c>
      <c r="B77" s="38" t="s">
        <v>81</v>
      </c>
      <c r="C77" s="39" t="s">
        <v>82</v>
      </c>
      <c r="D77" s="38" t="s">
        <v>81</v>
      </c>
      <c r="E77" s="39" t="s">
        <v>82</v>
      </c>
      <c r="F77" s="39" t="s">
        <v>83</v>
      </c>
      <c r="G77" s="39" t="s">
        <v>83</v>
      </c>
      <c r="H77" s="38" t="s">
        <v>81</v>
      </c>
      <c r="I77" s="39" t="s">
        <v>82</v>
      </c>
      <c r="J77" s="39" t="s">
        <v>82</v>
      </c>
      <c r="K77" s="38" t="s">
        <v>81</v>
      </c>
      <c r="L77" s="38" t="s">
        <v>81</v>
      </c>
      <c r="M77" s="39" t="s">
        <v>83</v>
      </c>
      <c r="N77" s="38" t="s">
        <v>81</v>
      </c>
      <c r="O77" s="38" t="s">
        <v>81</v>
      </c>
      <c r="P77" s="38" t="s">
        <v>81</v>
      </c>
      <c r="Q77" s="38" t="s">
        <v>81</v>
      </c>
      <c r="R77" s="38" t="s">
        <v>81</v>
      </c>
      <c r="S77" s="38" t="s">
        <v>81</v>
      </c>
      <c r="T77" s="38" t="s">
        <v>81</v>
      </c>
      <c r="U77" s="38" t="s">
        <v>81</v>
      </c>
      <c r="V77" s="38" t="s">
        <v>81</v>
      </c>
      <c r="W77" s="39" t="s">
        <v>82</v>
      </c>
      <c r="X77" s="38" t="s">
        <v>81</v>
      </c>
      <c r="Y77" s="38" t="s">
        <v>81</v>
      </c>
      <c r="Z77" s="38" t="s">
        <v>81</v>
      </c>
      <c r="AA77" s="39" t="s">
        <v>83</v>
      </c>
      <c r="AB77" s="39" t="s">
        <v>82</v>
      </c>
      <c r="AC77" s="39" t="s">
        <v>82</v>
      </c>
      <c r="AD77" s="39" t="s">
        <v>82</v>
      </c>
      <c r="AE77" s="71" t="s">
        <v>82</v>
      </c>
      <c r="AF77" s="95">
        <v>18.5</v>
      </c>
    </row>
    <row r="78" spans="1:32" ht="24.5" customHeight="1" x14ac:dyDescent="0.35">
      <c r="A78" s="11" t="s">
        <v>72</v>
      </c>
      <c r="B78" s="38" t="s">
        <v>81</v>
      </c>
      <c r="C78" s="38" t="s">
        <v>81</v>
      </c>
      <c r="D78" s="38" t="s">
        <v>81</v>
      </c>
      <c r="E78" s="38" t="s">
        <v>81</v>
      </c>
      <c r="F78" s="39" t="s">
        <v>83</v>
      </c>
      <c r="G78" s="38" t="s">
        <v>81</v>
      </c>
      <c r="H78" s="38" t="s">
        <v>81</v>
      </c>
      <c r="I78" s="38" t="s">
        <v>81</v>
      </c>
      <c r="J78" s="38" t="s">
        <v>81</v>
      </c>
      <c r="K78" s="39" t="s">
        <v>83</v>
      </c>
      <c r="L78" s="39" t="s">
        <v>83</v>
      </c>
      <c r="M78" s="38" t="s">
        <v>81</v>
      </c>
      <c r="N78" s="38" t="s">
        <v>81</v>
      </c>
      <c r="O78" s="38" t="s">
        <v>81</v>
      </c>
      <c r="P78" s="38" t="s">
        <v>81</v>
      </c>
      <c r="Q78" s="39" t="s">
        <v>82</v>
      </c>
      <c r="R78" s="38" t="s">
        <v>81</v>
      </c>
      <c r="S78" s="38" t="s">
        <v>81</v>
      </c>
      <c r="T78" s="38" t="s">
        <v>81</v>
      </c>
      <c r="U78" s="38" t="s">
        <v>81</v>
      </c>
      <c r="V78" s="69" t="s">
        <v>84</v>
      </c>
      <c r="W78" s="38" t="s">
        <v>81</v>
      </c>
      <c r="X78" s="38" t="s">
        <v>81</v>
      </c>
      <c r="Y78" s="38" t="s">
        <v>81</v>
      </c>
      <c r="Z78" s="38" t="s">
        <v>81</v>
      </c>
      <c r="AA78" s="38" t="s">
        <v>81</v>
      </c>
      <c r="AB78" s="38" t="s">
        <v>81</v>
      </c>
      <c r="AC78" s="38" t="s">
        <v>81</v>
      </c>
      <c r="AD78" s="38" t="s">
        <v>81</v>
      </c>
      <c r="AE78" s="72" t="s">
        <v>81</v>
      </c>
      <c r="AF78" s="94">
        <v>23.25</v>
      </c>
    </row>
    <row r="79" spans="1:32" ht="24.5" customHeight="1" x14ac:dyDescent="0.35">
      <c r="A79" s="11" t="s">
        <v>73</v>
      </c>
      <c r="B79" s="38" t="s">
        <v>81</v>
      </c>
      <c r="C79" s="38" t="s">
        <v>81</v>
      </c>
      <c r="D79" s="38" t="s">
        <v>81</v>
      </c>
      <c r="E79" s="38" t="s">
        <v>81</v>
      </c>
      <c r="F79" s="39" t="s">
        <v>83</v>
      </c>
      <c r="G79" s="38" t="s">
        <v>81</v>
      </c>
      <c r="H79" s="38" t="s">
        <v>81</v>
      </c>
      <c r="I79" s="38" t="s">
        <v>81</v>
      </c>
      <c r="J79" s="38" t="s">
        <v>81</v>
      </c>
      <c r="K79" s="38" t="s">
        <v>81</v>
      </c>
      <c r="L79" s="38" t="s">
        <v>81</v>
      </c>
      <c r="M79" s="39" t="s">
        <v>82</v>
      </c>
      <c r="N79" s="39" t="s">
        <v>82</v>
      </c>
      <c r="O79" s="39" t="s">
        <v>82</v>
      </c>
      <c r="P79" s="38" t="s">
        <v>81</v>
      </c>
      <c r="Q79" s="38" t="s">
        <v>81</v>
      </c>
      <c r="R79" s="38" t="s">
        <v>81</v>
      </c>
      <c r="S79" s="38" t="s">
        <v>81</v>
      </c>
      <c r="T79" s="38" t="s">
        <v>81</v>
      </c>
      <c r="U79" s="38" t="s">
        <v>81</v>
      </c>
      <c r="V79" s="39" t="s">
        <v>83</v>
      </c>
      <c r="W79" s="38" t="s">
        <v>81</v>
      </c>
      <c r="X79" s="38" t="s">
        <v>81</v>
      </c>
      <c r="Y79" s="38" t="s">
        <v>81</v>
      </c>
      <c r="Z79" s="38" t="s">
        <v>81</v>
      </c>
      <c r="AA79" s="38" t="s">
        <v>81</v>
      </c>
      <c r="AB79" s="39" t="s">
        <v>82</v>
      </c>
      <c r="AC79" s="39" t="s">
        <v>82</v>
      </c>
      <c r="AD79" s="39" t="s">
        <v>83</v>
      </c>
      <c r="AE79" s="71" t="s">
        <v>83</v>
      </c>
      <c r="AF79" s="93">
        <v>21.25</v>
      </c>
    </row>
    <row r="80" spans="1:32" ht="24.5" customHeight="1" x14ac:dyDescent="0.35">
      <c r="A80" s="11" t="s">
        <v>74</v>
      </c>
      <c r="B80" s="38" t="s">
        <v>81</v>
      </c>
      <c r="C80" s="38" t="s">
        <v>81</v>
      </c>
      <c r="D80" s="38" t="s">
        <v>81</v>
      </c>
      <c r="E80" s="38" t="s">
        <v>81</v>
      </c>
      <c r="F80" s="39" t="s">
        <v>83</v>
      </c>
      <c r="G80" s="39" t="s">
        <v>82</v>
      </c>
      <c r="H80" s="38" t="s">
        <v>81</v>
      </c>
      <c r="I80" s="38" t="s">
        <v>81</v>
      </c>
      <c r="J80" s="38" t="s">
        <v>81</v>
      </c>
      <c r="K80" s="39" t="s">
        <v>82</v>
      </c>
      <c r="L80" s="38" t="s">
        <v>81</v>
      </c>
      <c r="M80" s="39" t="s">
        <v>82</v>
      </c>
      <c r="N80" s="39" t="s">
        <v>82</v>
      </c>
      <c r="O80" s="38" t="s">
        <v>81</v>
      </c>
      <c r="P80" s="38" t="s">
        <v>81</v>
      </c>
      <c r="Q80" s="38" t="s">
        <v>81</v>
      </c>
      <c r="R80" s="38" t="s">
        <v>81</v>
      </c>
      <c r="S80" s="38" t="s">
        <v>81</v>
      </c>
      <c r="T80" s="38" t="s">
        <v>81</v>
      </c>
      <c r="U80" s="39" t="s">
        <v>82</v>
      </c>
      <c r="V80" s="39" t="s">
        <v>83</v>
      </c>
      <c r="W80" s="38" t="s">
        <v>81</v>
      </c>
      <c r="X80" s="39" t="s">
        <v>83</v>
      </c>
      <c r="Y80" s="39" t="s">
        <v>82</v>
      </c>
      <c r="Z80" s="38" t="s">
        <v>81</v>
      </c>
      <c r="AA80" s="38" t="s">
        <v>81</v>
      </c>
      <c r="AB80" s="38" t="s">
        <v>81</v>
      </c>
      <c r="AC80" s="38" t="s">
        <v>81</v>
      </c>
      <c r="AD80" s="39" t="s">
        <v>82</v>
      </c>
      <c r="AE80" s="72" t="s">
        <v>81</v>
      </c>
      <c r="AF80" s="93">
        <v>21</v>
      </c>
    </row>
    <row r="81" spans="1:32" ht="24.5" customHeight="1" x14ac:dyDescent="0.35">
      <c r="A81" s="11" t="s">
        <v>75</v>
      </c>
      <c r="B81" s="38" t="s">
        <v>81</v>
      </c>
      <c r="C81" s="38" t="s">
        <v>81</v>
      </c>
      <c r="D81" s="38" t="s">
        <v>81</v>
      </c>
      <c r="E81" s="38" t="s">
        <v>81</v>
      </c>
      <c r="F81" s="39" t="s">
        <v>83</v>
      </c>
      <c r="G81" s="39" t="s">
        <v>83</v>
      </c>
      <c r="H81" s="38" t="s">
        <v>81</v>
      </c>
      <c r="I81" s="39" t="s">
        <v>82</v>
      </c>
      <c r="J81" s="39" t="s">
        <v>82</v>
      </c>
      <c r="K81" s="39" t="s">
        <v>82</v>
      </c>
      <c r="L81" s="38" t="s">
        <v>81</v>
      </c>
      <c r="M81" s="39" t="s">
        <v>83</v>
      </c>
      <c r="N81" s="39" t="s">
        <v>82</v>
      </c>
      <c r="O81" s="38" t="s">
        <v>81</v>
      </c>
      <c r="P81" s="38" t="s">
        <v>81</v>
      </c>
      <c r="Q81" s="38" t="s">
        <v>81</v>
      </c>
      <c r="R81" s="38" t="s">
        <v>81</v>
      </c>
      <c r="S81" s="38" t="s">
        <v>81</v>
      </c>
      <c r="T81" s="38" t="s">
        <v>81</v>
      </c>
      <c r="U81" s="38" t="s">
        <v>81</v>
      </c>
      <c r="V81" s="38" t="s">
        <v>81</v>
      </c>
      <c r="W81" s="38" t="s">
        <v>81</v>
      </c>
      <c r="X81" s="38" t="s">
        <v>81</v>
      </c>
      <c r="Y81" s="38" t="s">
        <v>81</v>
      </c>
      <c r="Z81" s="38" t="s">
        <v>81</v>
      </c>
      <c r="AA81" s="39" t="s">
        <v>82</v>
      </c>
      <c r="AB81" s="39" t="s">
        <v>82</v>
      </c>
      <c r="AC81" s="38" t="s">
        <v>81</v>
      </c>
      <c r="AD81" s="38" t="s">
        <v>81</v>
      </c>
      <c r="AE81" s="72" t="s">
        <v>81</v>
      </c>
      <c r="AF81" s="93">
        <v>21</v>
      </c>
    </row>
    <row r="82" spans="1:32" ht="24.5" customHeight="1" x14ac:dyDescent="0.35">
      <c r="A82" s="11" t="s">
        <v>76</v>
      </c>
      <c r="B82" s="38" t="s">
        <v>81</v>
      </c>
      <c r="C82" s="38" t="s">
        <v>81</v>
      </c>
      <c r="D82" s="38" t="s">
        <v>81</v>
      </c>
      <c r="E82" s="39" t="s">
        <v>82</v>
      </c>
      <c r="F82" s="39" t="s">
        <v>83</v>
      </c>
      <c r="G82" s="39" t="s">
        <v>82</v>
      </c>
      <c r="H82" s="38" t="s">
        <v>81</v>
      </c>
      <c r="I82" s="38" t="s">
        <v>81</v>
      </c>
      <c r="J82" s="38" t="s">
        <v>81</v>
      </c>
      <c r="K82" s="38" t="s">
        <v>81</v>
      </c>
      <c r="L82" s="38" t="s">
        <v>81</v>
      </c>
      <c r="M82" s="39" t="s">
        <v>82</v>
      </c>
      <c r="N82" s="39" t="s">
        <v>82</v>
      </c>
      <c r="O82" s="38" t="s">
        <v>81</v>
      </c>
      <c r="P82" s="38" t="s">
        <v>81</v>
      </c>
      <c r="Q82" s="38" t="s">
        <v>81</v>
      </c>
      <c r="R82" s="38" t="s">
        <v>81</v>
      </c>
      <c r="S82" s="38" t="s">
        <v>81</v>
      </c>
      <c r="T82" s="38" t="s">
        <v>81</v>
      </c>
      <c r="U82" s="38" t="s">
        <v>81</v>
      </c>
      <c r="V82" s="39" t="s">
        <v>83</v>
      </c>
      <c r="W82" s="38" t="s">
        <v>81</v>
      </c>
      <c r="X82" s="38" t="s">
        <v>81</v>
      </c>
      <c r="Y82" s="38" t="s">
        <v>81</v>
      </c>
      <c r="Z82" s="38" t="s">
        <v>81</v>
      </c>
      <c r="AA82" s="39" t="s">
        <v>83</v>
      </c>
      <c r="AB82" s="39" t="s">
        <v>82</v>
      </c>
      <c r="AC82" s="39" t="s">
        <v>82</v>
      </c>
      <c r="AD82" s="39" t="s">
        <v>82</v>
      </c>
      <c r="AE82" s="72" t="s">
        <v>81</v>
      </c>
      <c r="AF82" s="93">
        <v>21.25</v>
      </c>
    </row>
    <row r="83" spans="1:32" ht="24.5" customHeight="1" x14ac:dyDescent="0.35">
      <c r="A83" s="43" t="s">
        <v>77</v>
      </c>
      <c r="B83" s="38" t="s">
        <v>81</v>
      </c>
      <c r="C83" s="38" t="s">
        <v>81</v>
      </c>
      <c r="D83" s="38" t="s">
        <v>81</v>
      </c>
      <c r="E83" s="39" t="s">
        <v>83</v>
      </c>
      <c r="F83" s="39" t="s">
        <v>83</v>
      </c>
      <c r="G83" s="39" t="s">
        <v>83</v>
      </c>
      <c r="H83" s="38" t="s">
        <v>81</v>
      </c>
      <c r="I83" s="39" t="s">
        <v>83</v>
      </c>
      <c r="J83" s="39" t="s">
        <v>83</v>
      </c>
      <c r="K83" s="39" t="s">
        <v>82</v>
      </c>
      <c r="L83" s="39" t="s">
        <v>83</v>
      </c>
      <c r="M83" s="39" t="s">
        <v>83</v>
      </c>
      <c r="N83" s="39" t="s">
        <v>82</v>
      </c>
      <c r="O83" s="38" t="s">
        <v>81</v>
      </c>
      <c r="P83" s="38" t="s">
        <v>81</v>
      </c>
      <c r="Q83" s="38" t="s">
        <v>81</v>
      </c>
      <c r="R83" s="38" t="s">
        <v>81</v>
      </c>
      <c r="S83" s="39" t="s">
        <v>82</v>
      </c>
      <c r="T83" s="38" t="s">
        <v>81</v>
      </c>
      <c r="U83" s="38" t="s">
        <v>81</v>
      </c>
      <c r="V83" s="38" t="s">
        <v>81</v>
      </c>
      <c r="W83" s="39" t="s">
        <v>82</v>
      </c>
      <c r="X83" s="38" t="s">
        <v>81</v>
      </c>
      <c r="Y83" s="38" t="s">
        <v>81</v>
      </c>
      <c r="Z83" s="38" t="s">
        <v>81</v>
      </c>
      <c r="AA83" s="39" t="s">
        <v>83</v>
      </c>
      <c r="AB83" s="39" t="s">
        <v>82</v>
      </c>
      <c r="AC83" s="39" t="s">
        <v>83</v>
      </c>
      <c r="AD83" s="39" t="s">
        <v>83</v>
      </c>
      <c r="AE83" s="71" t="s">
        <v>82</v>
      </c>
      <c r="AF83" s="95">
        <v>15.25</v>
      </c>
    </row>
    <row r="84" spans="1:32" ht="24.5" customHeight="1" x14ac:dyDescent="0.35">
      <c r="A84" s="20"/>
    </row>
    <row r="85" spans="1:32" ht="24.5" customHeight="1" x14ac:dyDescent="0.35">
      <c r="B85" s="13" t="s">
        <v>115</v>
      </c>
      <c r="C85" s="13" t="s">
        <v>116</v>
      </c>
      <c r="D85" s="13" t="s">
        <v>117</v>
      </c>
      <c r="E85" s="13" t="s">
        <v>118</v>
      </c>
      <c r="F85" s="13" t="s">
        <v>119</v>
      </c>
      <c r="G85" s="13" t="s">
        <v>120</v>
      </c>
      <c r="H85" s="14">
        <v>2</v>
      </c>
      <c r="I85" s="15">
        <v>3</v>
      </c>
      <c r="J85" s="15">
        <v>4</v>
      </c>
      <c r="K85" s="15">
        <v>5</v>
      </c>
      <c r="L85" s="15">
        <v>6</v>
      </c>
      <c r="M85" s="15">
        <v>7</v>
      </c>
      <c r="N85" s="15">
        <v>8</v>
      </c>
      <c r="O85" s="15">
        <v>9</v>
      </c>
      <c r="P85" s="15">
        <v>10</v>
      </c>
      <c r="Q85" s="15">
        <v>11</v>
      </c>
      <c r="R85" s="15">
        <v>12</v>
      </c>
      <c r="S85" s="15">
        <v>13</v>
      </c>
      <c r="T85" s="15">
        <v>14</v>
      </c>
      <c r="U85" s="15">
        <v>15</v>
      </c>
      <c r="V85" s="15">
        <v>16</v>
      </c>
      <c r="W85" s="15">
        <v>17</v>
      </c>
      <c r="X85" s="15">
        <v>18</v>
      </c>
      <c r="Y85" s="15">
        <v>19</v>
      </c>
      <c r="Z85" s="15">
        <v>20</v>
      </c>
      <c r="AA85" s="15">
        <v>21</v>
      </c>
      <c r="AB85" s="15">
        <v>22</v>
      </c>
      <c r="AC85" s="15">
        <v>23</v>
      </c>
      <c r="AD85" s="15">
        <v>24</v>
      </c>
      <c r="AE85" s="15">
        <v>25</v>
      </c>
      <c r="AF85" s="73" t="s">
        <v>161</v>
      </c>
    </row>
    <row r="86" spans="1:32" ht="24.5" hidden="1" customHeight="1" x14ac:dyDescent="0.35">
      <c r="B86" s="27">
        <f t="shared" ref="B86:AE86" si="0">COUNTIF(B6:B83, "*")</f>
        <v>78</v>
      </c>
      <c r="C86" s="27">
        <f t="shared" si="0"/>
        <v>78</v>
      </c>
      <c r="D86" s="27">
        <f t="shared" si="0"/>
        <v>78</v>
      </c>
      <c r="E86" s="27">
        <f t="shared" si="0"/>
        <v>78</v>
      </c>
      <c r="F86" s="27">
        <f t="shared" si="0"/>
        <v>77</v>
      </c>
      <c r="G86" s="27">
        <f t="shared" si="0"/>
        <v>78</v>
      </c>
      <c r="H86" s="27">
        <f t="shared" si="0"/>
        <v>78</v>
      </c>
      <c r="I86" s="27">
        <f t="shared" si="0"/>
        <v>78</v>
      </c>
      <c r="J86" s="27">
        <f t="shared" si="0"/>
        <v>78</v>
      </c>
      <c r="K86" s="27">
        <f t="shared" si="0"/>
        <v>78</v>
      </c>
      <c r="L86" s="27">
        <f t="shared" si="0"/>
        <v>78</v>
      </c>
      <c r="M86" s="27">
        <f t="shared" si="0"/>
        <v>78</v>
      </c>
      <c r="N86" s="27">
        <f t="shared" si="0"/>
        <v>78</v>
      </c>
      <c r="O86" s="27">
        <f t="shared" si="0"/>
        <v>78</v>
      </c>
      <c r="P86" s="27">
        <f t="shared" si="0"/>
        <v>78</v>
      </c>
      <c r="Q86" s="27">
        <f t="shared" si="0"/>
        <v>78</v>
      </c>
      <c r="R86" s="27">
        <f t="shared" si="0"/>
        <v>78</v>
      </c>
      <c r="S86" s="27">
        <f t="shared" si="0"/>
        <v>78</v>
      </c>
      <c r="T86" s="27">
        <f t="shared" si="0"/>
        <v>78</v>
      </c>
      <c r="U86" s="27">
        <f t="shared" si="0"/>
        <v>78</v>
      </c>
      <c r="V86" s="27">
        <f t="shared" si="0"/>
        <v>78</v>
      </c>
      <c r="W86" s="27">
        <f t="shared" si="0"/>
        <v>78</v>
      </c>
      <c r="X86" s="27">
        <f t="shared" si="0"/>
        <v>78</v>
      </c>
      <c r="Y86" s="27">
        <f t="shared" si="0"/>
        <v>78</v>
      </c>
      <c r="Z86" s="27">
        <f t="shared" si="0"/>
        <v>78</v>
      </c>
      <c r="AA86" s="27">
        <f t="shared" si="0"/>
        <v>78</v>
      </c>
      <c r="AB86" s="27">
        <f t="shared" si="0"/>
        <v>78</v>
      </c>
      <c r="AC86" s="27">
        <f t="shared" si="0"/>
        <v>78</v>
      </c>
      <c r="AD86" s="27">
        <f t="shared" si="0"/>
        <v>78</v>
      </c>
      <c r="AE86" s="27">
        <f t="shared" si="0"/>
        <v>78</v>
      </c>
    </row>
    <row r="87" spans="1:32" ht="24.5" hidden="1" customHeight="1" x14ac:dyDescent="0.35">
      <c r="A87" t="s">
        <v>150</v>
      </c>
      <c r="B87" s="27">
        <f t="shared" ref="B87:AE87" si="1">COUNTIF(B6:B83, "*Ja*")</f>
        <v>78</v>
      </c>
      <c r="C87" s="27">
        <f t="shared" si="1"/>
        <v>75</v>
      </c>
      <c r="D87" s="27">
        <f t="shared" si="1"/>
        <v>76</v>
      </c>
      <c r="E87" s="27">
        <f t="shared" si="1"/>
        <v>64</v>
      </c>
      <c r="F87" s="27">
        <f t="shared" si="1"/>
        <v>7</v>
      </c>
      <c r="G87" s="27">
        <f t="shared" si="1"/>
        <v>44</v>
      </c>
      <c r="H87" s="27">
        <f t="shared" si="1"/>
        <v>69</v>
      </c>
      <c r="I87" s="27">
        <f t="shared" si="1"/>
        <v>47</v>
      </c>
      <c r="J87" s="27">
        <f t="shared" si="1"/>
        <v>52</v>
      </c>
      <c r="K87" s="27">
        <f t="shared" si="1"/>
        <v>20</v>
      </c>
      <c r="L87" s="27">
        <f t="shared" si="1"/>
        <v>37</v>
      </c>
      <c r="M87" s="27">
        <f t="shared" si="1"/>
        <v>44</v>
      </c>
      <c r="N87" s="27">
        <f t="shared" si="1"/>
        <v>46</v>
      </c>
      <c r="O87" s="27">
        <f t="shared" si="1"/>
        <v>48</v>
      </c>
      <c r="P87" s="27">
        <f t="shared" si="1"/>
        <v>72</v>
      </c>
      <c r="Q87" s="27">
        <f t="shared" si="1"/>
        <v>76</v>
      </c>
      <c r="R87" s="27">
        <f t="shared" si="1"/>
        <v>62</v>
      </c>
      <c r="S87" s="27">
        <f t="shared" si="1"/>
        <v>68</v>
      </c>
      <c r="T87" s="27">
        <f t="shared" si="1"/>
        <v>75</v>
      </c>
      <c r="U87" s="27">
        <f t="shared" si="1"/>
        <v>52</v>
      </c>
      <c r="V87" s="27">
        <f t="shared" si="1"/>
        <v>19</v>
      </c>
      <c r="W87" s="27">
        <f t="shared" si="1"/>
        <v>57</v>
      </c>
      <c r="X87" s="27">
        <f t="shared" si="1"/>
        <v>70</v>
      </c>
      <c r="Y87" s="27">
        <f t="shared" si="1"/>
        <v>62</v>
      </c>
      <c r="Z87" s="27">
        <f t="shared" si="1"/>
        <v>74</v>
      </c>
      <c r="AA87" s="27">
        <f t="shared" si="1"/>
        <v>30</v>
      </c>
      <c r="AB87" s="27">
        <f t="shared" si="1"/>
        <v>28</v>
      </c>
      <c r="AC87" s="27">
        <f t="shared" si="1"/>
        <v>59</v>
      </c>
      <c r="AD87" s="27">
        <f t="shared" si="1"/>
        <v>44</v>
      </c>
      <c r="AE87" s="27">
        <f t="shared" si="1"/>
        <v>65</v>
      </c>
    </row>
    <row r="88" spans="1:32" ht="24.5" customHeight="1" x14ac:dyDescent="0.35">
      <c r="A88" s="22" t="s">
        <v>145</v>
      </c>
      <c r="B88" s="74">
        <f>B87/B86</f>
        <v>1</v>
      </c>
      <c r="C88" s="74">
        <f t="shared" ref="C88:AE88" si="2">C87/C86</f>
        <v>0.96153846153846156</v>
      </c>
      <c r="D88" s="74">
        <f t="shared" si="2"/>
        <v>0.97435897435897434</v>
      </c>
      <c r="E88" s="74">
        <f t="shared" si="2"/>
        <v>0.82051282051282048</v>
      </c>
      <c r="F88" s="75">
        <f t="shared" si="2"/>
        <v>9.0909090909090912E-2</v>
      </c>
      <c r="G88" s="76">
        <f t="shared" si="2"/>
        <v>0.5641025641025641</v>
      </c>
      <c r="H88" s="74">
        <f t="shared" si="2"/>
        <v>0.88461538461538458</v>
      </c>
      <c r="I88" s="76">
        <f t="shared" si="2"/>
        <v>0.60256410256410253</v>
      </c>
      <c r="J88" s="76">
        <f t="shared" si="2"/>
        <v>0.66666666666666663</v>
      </c>
      <c r="K88" s="75">
        <f t="shared" si="2"/>
        <v>0.25641025641025639</v>
      </c>
      <c r="L88" s="76">
        <f t="shared" si="2"/>
        <v>0.47435897435897434</v>
      </c>
      <c r="M88" s="76">
        <f t="shared" si="2"/>
        <v>0.5641025641025641</v>
      </c>
      <c r="N88" s="76">
        <f t="shared" si="2"/>
        <v>0.58974358974358976</v>
      </c>
      <c r="O88" s="76">
        <f t="shared" si="2"/>
        <v>0.61538461538461542</v>
      </c>
      <c r="P88" s="74">
        <f t="shared" si="2"/>
        <v>0.92307692307692313</v>
      </c>
      <c r="Q88" s="74">
        <f t="shared" si="2"/>
        <v>0.97435897435897434</v>
      </c>
      <c r="R88" s="74">
        <f t="shared" si="2"/>
        <v>0.79487179487179482</v>
      </c>
      <c r="S88" s="74">
        <f t="shared" si="2"/>
        <v>0.87179487179487181</v>
      </c>
      <c r="T88" s="74">
        <f t="shared" si="2"/>
        <v>0.96153846153846156</v>
      </c>
      <c r="U88" s="76">
        <f t="shared" si="2"/>
        <v>0.66666666666666663</v>
      </c>
      <c r="V88" s="75">
        <f t="shared" si="2"/>
        <v>0.24358974358974358</v>
      </c>
      <c r="W88" s="74">
        <f t="shared" si="2"/>
        <v>0.73076923076923073</v>
      </c>
      <c r="X88" s="74">
        <f t="shared" si="2"/>
        <v>0.89743589743589747</v>
      </c>
      <c r="Y88" s="74">
        <f t="shared" si="2"/>
        <v>0.79487179487179482</v>
      </c>
      <c r="Z88" s="74">
        <f t="shared" si="2"/>
        <v>0.94871794871794868</v>
      </c>
      <c r="AA88" s="76">
        <f t="shared" si="2"/>
        <v>0.38461538461538464</v>
      </c>
      <c r="AB88" s="76">
        <f t="shared" si="2"/>
        <v>0.35897435897435898</v>
      </c>
      <c r="AC88" s="74">
        <f t="shared" si="2"/>
        <v>0.75641025641025639</v>
      </c>
      <c r="AD88" s="76">
        <f t="shared" si="2"/>
        <v>0.5641025641025641</v>
      </c>
      <c r="AE88" s="74">
        <f t="shared" si="2"/>
        <v>0.83333333333333337</v>
      </c>
      <c r="AF88" s="88">
        <f>AVERAGE(AF6:AF83)</f>
        <v>20.935897435897434</v>
      </c>
    </row>
    <row r="89" spans="1:32" ht="24.5" hidden="1" customHeight="1" x14ac:dyDescent="0.35">
      <c r="A89" s="26" t="s">
        <v>151</v>
      </c>
      <c r="B89" s="77">
        <f t="shared" ref="B89:AE89" si="3">COUNTIF(B6:B83, "*Delvis*")</f>
        <v>0</v>
      </c>
      <c r="C89" s="77">
        <f t="shared" si="3"/>
        <v>2</v>
      </c>
      <c r="D89" s="77">
        <f t="shared" si="3"/>
        <v>1</v>
      </c>
      <c r="E89" s="77">
        <f t="shared" si="3"/>
        <v>9</v>
      </c>
      <c r="F89" s="77">
        <f t="shared" si="3"/>
        <v>3</v>
      </c>
      <c r="G89" s="77">
        <f t="shared" si="3"/>
        <v>15</v>
      </c>
      <c r="H89" s="77">
        <f t="shared" si="3"/>
        <v>4</v>
      </c>
      <c r="I89" s="77">
        <f t="shared" si="3"/>
        <v>13</v>
      </c>
      <c r="J89" s="77">
        <f t="shared" si="3"/>
        <v>14</v>
      </c>
      <c r="K89" s="77">
        <f t="shared" si="3"/>
        <v>48</v>
      </c>
      <c r="L89" s="77">
        <f t="shared" si="3"/>
        <v>10</v>
      </c>
      <c r="M89" s="77">
        <f t="shared" si="3"/>
        <v>11</v>
      </c>
      <c r="N89" s="77">
        <f t="shared" si="3"/>
        <v>23</v>
      </c>
      <c r="O89" s="77">
        <f t="shared" si="3"/>
        <v>22</v>
      </c>
      <c r="P89" s="77">
        <f t="shared" si="3"/>
        <v>6</v>
      </c>
      <c r="Q89" s="77">
        <f t="shared" si="3"/>
        <v>2</v>
      </c>
      <c r="R89" s="77">
        <f t="shared" si="3"/>
        <v>13</v>
      </c>
      <c r="S89" s="77">
        <f t="shared" si="3"/>
        <v>9</v>
      </c>
      <c r="T89" s="77">
        <f t="shared" si="3"/>
        <v>3</v>
      </c>
      <c r="U89" s="77">
        <f t="shared" si="3"/>
        <v>17</v>
      </c>
      <c r="V89" s="77">
        <f t="shared" si="3"/>
        <v>21</v>
      </c>
      <c r="W89" s="77">
        <f t="shared" si="3"/>
        <v>20</v>
      </c>
      <c r="X89" s="77">
        <f t="shared" si="3"/>
        <v>6</v>
      </c>
      <c r="Y89" s="77">
        <f t="shared" si="3"/>
        <v>13</v>
      </c>
      <c r="Z89" s="77">
        <f t="shared" si="3"/>
        <v>4</v>
      </c>
      <c r="AA89" s="77">
        <f t="shared" si="3"/>
        <v>11</v>
      </c>
      <c r="AB89" s="77">
        <f t="shared" si="3"/>
        <v>42</v>
      </c>
      <c r="AC89" s="77">
        <f t="shared" si="3"/>
        <v>15</v>
      </c>
      <c r="AD89" s="77">
        <f t="shared" si="3"/>
        <v>23</v>
      </c>
      <c r="AE89" s="77">
        <f t="shared" si="3"/>
        <v>7</v>
      </c>
      <c r="AF89" s="78"/>
    </row>
    <row r="90" spans="1:32" ht="24.5" customHeight="1" x14ac:dyDescent="0.35">
      <c r="A90" s="23" t="s">
        <v>146</v>
      </c>
      <c r="B90" s="79">
        <f>B89/B86</f>
        <v>0</v>
      </c>
      <c r="C90" s="79">
        <f t="shared" ref="C90:AE90" si="4">C89/C86</f>
        <v>2.564102564102564E-2</v>
      </c>
      <c r="D90" s="79">
        <f t="shared" si="4"/>
        <v>1.282051282051282E-2</v>
      </c>
      <c r="E90" s="79">
        <f t="shared" si="4"/>
        <v>0.11538461538461539</v>
      </c>
      <c r="F90" s="79">
        <f t="shared" si="4"/>
        <v>3.896103896103896E-2</v>
      </c>
      <c r="G90" s="79">
        <f t="shared" si="4"/>
        <v>0.19230769230769232</v>
      </c>
      <c r="H90" s="79">
        <f t="shared" si="4"/>
        <v>5.128205128205128E-2</v>
      </c>
      <c r="I90" s="79">
        <f t="shared" si="4"/>
        <v>0.16666666666666666</v>
      </c>
      <c r="J90" s="79">
        <f t="shared" si="4"/>
        <v>0.17948717948717949</v>
      </c>
      <c r="K90" s="79">
        <f t="shared" si="4"/>
        <v>0.61538461538461542</v>
      </c>
      <c r="L90" s="79">
        <f t="shared" si="4"/>
        <v>0.12820512820512819</v>
      </c>
      <c r="M90" s="79">
        <f t="shared" si="4"/>
        <v>0.14102564102564102</v>
      </c>
      <c r="N90" s="79">
        <f t="shared" si="4"/>
        <v>0.29487179487179488</v>
      </c>
      <c r="O90" s="79">
        <f t="shared" si="4"/>
        <v>0.28205128205128205</v>
      </c>
      <c r="P90" s="79">
        <f t="shared" si="4"/>
        <v>7.6923076923076927E-2</v>
      </c>
      <c r="Q90" s="79">
        <f t="shared" si="4"/>
        <v>2.564102564102564E-2</v>
      </c>
      <c r="R90" s="79">
        <f t="shared" si="4"/>
        <v>0.16666666666666666</v>
      </c>
      <c r="S90" s="79">
        <f t="shared" si="4"/>
        <v>0.11538461538461539</v>
      </c>
      <c r="T90" s="79">
        <f t="shared" si="4"/>
        <v>3.8461538461538464E-2</v>
      </c>
      <c r="U90" s="79">
        <f t="shared" si="4"/>
        <v>0.21794871794871795</v>
      </c>
      <c r="V90" s="79">
        <f t="shared" si="4"/>
        <v>0.26923076923076922</v>
      </c>
      <c r="W90" s="79">
        <f t="shared" si="4"/>
        <v>0.25641025641025639</v>
      </c>
      <c r="X90" s="79">
        <f t="shared" si="4"/>
        <v>7.6923076923076927E-2</v>
      </c>
      <c r="Y90" s="79">
        <f t="shared" si="4"/>
        <v>0.16666666666666666</v>
      </c>
      <c r="Z90" s="79">
        <f t="shared" si="4"/>
        <v>5.128205128205128E-2</v>
      </c>
      <c r="AA90" s="79">
        <f t="shared" si="4"/>
        <v>0.14102564102564102</v>
      </c>
      <c r="AB90" s="79">
        <f t="shared" si="4"/>
        <v>0.53846153846153844</v>
      </c>
      <c r="AC90" s="79">
        <f t="shared" si="4"/>
        <v>0.19230769230769232</v>
      </c>
      <c r="AD90" s="79">
        <f t="shared" si="4"/>
        <v>0.29487179487179488</v>
      </c>
      <c r="AE90" s="79">
        <f t="shared" si="4"/>
        <v>8.9743589743589744E-2</v>
      </c>
      <c r="AF90" s="78"/>
    </row>
    <row r="91" spans="1:32" ht="24.5" hidden="1" customHeight="1" x14ac:dyDescent="0.35">
      <c r="A91" s="26" t="s">
        <v>152</v>
      </c>
      <c r="B91" s="77">
        <f t="shared" ref="B91:AE91" si="5">COUNTIF(B6:B83, "*Nej*")</f>
        <v>0</v>
      </c>
      <c r="C91" s="77">
        <f t="shared" si="5"/>
        <v>1</v>
      </c>
      <c r="D91" s="77">
        <f t="shared" si="5"/>
        <v>1</v>
      </c>
      <c r="E91" s="77">
        <f t="shared" si="5"/>
        <v>5</v>
      </c>
      <c r="F91" s="77">
        <f t="shared" si="5"/>
        <v>67</v>
      </c>
      <c r="G91" s="77">
        <f t="shared" si="5"/>
        <v>19</v>
      </c>
      <c r="H91" s="77">
        <f t="shared" si="5"/>
        <v>5</v>
      </c>
      <c r="I91" s="77">
        <f t="shared" si="5"/>
        <v>18</v>
      </c>
      <c r="J91" s="77">
        <f t="shared" si="5"/>
        <v>12</v>
      </c>
      <c r="K91" s="77">
        <f t="shared" si="5"/>
        <v>10</v>
      </c>
      <c r="L91" s="77">
        <f t="shared" si="5"/>
        <v>30</v>
      </c>
      <c r="M91" s="77">
        <f t="shared" si="5"/>
        <v>22</v>
      </c>
      <c r="N91" s="77">
        <f t="shared" si="5"/>
        <v>9</v>
      </c>
      <c r="O91" s="77">
        <f t="shared" si="5"/>
        <v>8</v>
      </c>
      <c r="P91" s="77">
        <f t="shared" si="5"/>
        <v>0</v>
      </c>
      <c r="Q91" s="77">
        <f t="shared" si="5"/>
        <v>0</v>
      </c>
      <c r="R91" s="77">
        <f t="shared" si="5"/>
        <v>3</v>
      </c>
      <c r="S91" s="77">
        <f t="shared" si="5"/>
        <v>1</v>
      </c>
      <c r="T91" s="77">
        <f t="shared" si="5"/>
        <v>0</v>
      </c>
      <c r="U91" s="77">
        <f t="shared" si="5"/>
        <v>7</v>
      </c>
      <c r="V91" s="77">
        <f t="shared" si="5"/>
        <v>31</v>
      </c>
      <c r="W91" s="77">
        <f t="shared" si="5"/>
        <v>1</v>
      </c>
      <c r="X91" s="77">
        <f t="shared" si="5"/>
        <v>2</v>
      </c>
      <c r="Y91" s="77">
        <f t="shared" si="5"/>
        <v>3</v>
      </c>
      <c r="Z91" s="77">
        <f t="shared" si="5"/>
        <v>0</v>
      </c>
      <c r="AA91" s="77">
        <f t="shared" si="5"/>
        <v>37</v>
      </c>
      <c r="AB91" s="77">
        <f t="shared" si="5"/>
        <v>8</v>
      </c>
      <c r="AC91" s="77">
        <f t="shared" si="5"/>
        <v>4</v>
      </c>
      <c r="AD91" s="77">
        <f t="shared" si="5"/>
        <v>10</v>
      </c>
      <c r="AE91" s="77">
        <f t="shared" si="5"/>
        <v>6</v>
      </c>
      <c r="AF91" s="78"/>
    </row>
    <row r="92" spans="1:32" ht="24.5" customHeight="1" x14ac:dyDescent="0.35">
      <c r="A92" s="24" t="s">
        <v>147</v>
      </c>
      <c r="B92" s="79">
        <f>B91/B86</f>
        <v>0</v>
      </c>
      <c r="C92" s="79">
        <f t="shared" ref="C92:AE92" si="6">C91/C86</f>
        <v>1.282051282051282E-2</v>
      </c>
      <c r="D92" s="79">
        <f t="shared" si="6"/>
        <v>1.282051282051282E-2</v>
      </c>
      <c r="E92" s="79">
        <f t="shared" si="6"/>
        <v>6.4102564102564097E-2</v>
      </c>
      <c r="F92" s="79">
        <f t="shared" si="6"/>
        <v>0.87012987012987009</v>
      </c>
      <c r="G92" s="79">
        <f t="shared" si="6"/>
        <v>0.24358974358974358</v>
      </c>
      <c r="H92" s="79">
        <f t="shared" si="6"/>
        <v>6.4102564102564097E-2</v>
      </c>
      <c r="I92" s="79">
        <f t="shared" si="6"/>
        <v>0.23076923076923078</v>
      </c>
      <c r="J92" s="79">
        <f t="shared" si="6"/>
        <v>0.15384615384615385</v>
      </c>
      <c r="K92" s="79">
        <f t="shared" si="6"/>
        <v>0.12820512820512819</v>
      </c>
      <c r="L92" s="79">
        <f t="shared" si="6"/>
        <v>0.38461538461538464</v>
      </c>
      <c r="M92" s="79">
        <f t="shared" si="6"/>
        <v>0.28205128205128205</v>
      </c>
      <c r="N92" s="79">
        <f t="shared" si="6"/>
        <v>0.11538461538461539</v>
      </c>
      <c r="O92" s="79">
        <f t="shared" si="6"/>
        <v>0.10256410256410256</v>
      </c>
      <c r="P92" s="79">
        <f t="shared" si="6"/>
        <v>0</v>
      </c>
      <c r="Q92" s="79">
        <f t="shared" si="6"/>
        <v>0</v>
      </c>
      <c r="R92" s="79">
        <f t="shared" si="6"/>
        <v>3.8461538461538464E-2</v>
      </c>
      <c r="S92" s="79">
        <f t="shared" si="6"/>
        <v>1.282051282051282E-2</v>
      </c>
      <c r="T92" s="79">
        <f t="shared" si="6"/>
        <v>0</v>
      </c>
      <c r="U92" s="79">
        <f t="shared" si="6"/>
        <v>8.9743589743589744E-2</v>
      </c>
      <c r="V92" s="79">
        <f t="shared" si="6"/>
        <v>0.39743589743589741</v>
      </c>
      <c r="W92" s="79">
        <f t="shared" si="6"/>
        <v>1.282051282051282E-2</v>
      </c>
      <c r="X92" s="79">
        <f t="shared" si="6"/>
        <v>2.564102564102564E-2</v>
      </c>
      <c r="Y92" s="79">
        <f t="shared" si="6"/>
        <v>3.8461538461538464E-2</v>
      </c>
      <c r="Z92" s="79">
        <f t="shared" si="6"/>
        <v>0</v>
      </c>
      <c r="AA92" s="79">
        <f t="shared" si="6"/>
        <v>0.47435897435897434</v>
      </c>
      <c r="AB92" s="79">
        <f t="shared" si="6"/>
        <v>0.10256410256410256</v>
      </c>
      <c r="AC92" s="79">
        <f t="shared" si="6"/>
        <v>5.128205128205128E-2</v>
      </c>
      <c r="AD92" s="79">
        <f t="shared" si="6"/>
        <v>0.12820512820512819</v>
      </c>
      <c r="AE92" s="79">
        <f t="shared" si="6"/>
        <v>7.6923076923076927E-2</v>
      </c>
      <c r="AF92" s="78"/>
    </row>
    <row r="93" spans="1:32" ht="24.5" hidden="1" customHeight="1" x14ac:dyDescent="0.35">
      <c r="A93" s="26" t="s">
        <v>153</v>
      </c>
      <c r="B93" s="77">
        <f t="shared" ref="B93:AE93" si="7">COUNTIF(B6:B83, "*Okänt*")</f>
        <v>0</v>
      </c>
      <c r="C93" s="77">
        <f t="shared" si="7"/>
        <v>0</v>
      </c>
      <c r="D93" s="77">
        <f t="shared" si="7"/>
        <v>0</v>
      </c>
      <c r="E93" s="77">
        <f t="shared" si="7"/>
        <v>0</v>
      </c>
      <c r="F93" s="77">
        <f t="shared" si="7"/>
        <v>0</v>
      </c>
      <c r="G93" s="77">
        <f t="shared" si="7"/>
        <v>0</v>
      </c>
      <c r="H93" s="77">
        <f t="shared" si="7"/>
        <v>0</v>
      </c>
      <c r="I93" s="77">
        <f t="shared" si="7"/>
        <v>0</v>
      </c>
      <c r="J93" s="77">
        <f t="shared" si="7"/>
        <v>0</v>
      </c>
      <c r="K93" s="77">
        <f t="shared" si="7"/>
        <v>0</v>
      </c>
      <c r="L93" s="77">
        <f t="shared" si="7"/>
        <v>1</v>
      </c>
      <c r="M93" s="77">
        <f t="shared" si="7"/>
        <v>1</v>
      </c>
      <c r="N93" s="77">
        <f t="shared" si="7"/>
        <v>0</v>
      </c>
      <c r="O93" s="77">
        <f t="shared" si="7"/>
        <v>0</v>
      </c>
      <c r="P93" s="77">
        <f t="shared" si="7"/>
        <v>0</v>
      </c>
      <c r="Q93" s="77">
        <f t="shared" si="7"/>
        <v>0</v>
      </c>
      <c r="R93" s="77">
        <f t="shared" si="7"/>
        <v>0</v>
      </c>
      <c r="S93" s="77">
        <f t="shared" si="7"/>
        <v>0</v>
      </c>
      <c r="T93" s="77">
        <f t="shared" si="7"/>
        <v>0</v>
      </c>
      <c r="U93" s="77">
        <f t="shared" si="7"/>
        <v>2</v>
      </c>
      <c r="V93" s="77">
        <f t="shared" si="7"/>
        <v>7</v>
      </c>
      <c r="W93" s="77">
        <f t="shared" si="7"/>
        <v>0</v>
      </c>
      <c r="X93" s="77">
        <f t="shared" si="7"/>
        <v>0</v>
      </c>
      <c r="Y93" s="77">
        <f t="shared" si="7"/>
        <v>0</v>
      </c>
      <c r="Z93" s="77">
        <f t="shared" si="7"/>
        <v>0</v>
      </c>
      <c r="AA93" s="77">
        <f t="shared" si="7"/>
        <v>0</v>
      </c>
      <c r="AB93" s="77">
        <f t="shared" si="7"/>
        <v>0</v>
      </c>
      <c r="AC93" s="77">
        <f t="shared" si="7"/>
        <v>0</v>
      </c>
      <c r="AD93" s="77">
        <f t="shared" si="7"/>
        <v>1</v>
      </c>
      <c r="AE93" s="77">
        <f t="shared" si="7"/>
        <v>0</v>
      </c>
      <c r="AF93" s="78"/>
    </row>
    <row r="94" spans="1:32" ht="24.5" customHeight="1" x14ac:dyDescent="0.35">
      <c r="A94" s="25" t="s">
        <v>148</v>
      </c>
      <c r="B94" s="79">
        <f>B93/B86</f>
        <v>0</v>
      </c>
      <c r="C94" s="79">
        <f t="shared" ref="C94:AE94" si="8">C93/C86</f>
        <v>0</v>
      </c>
      <c r="D94" s="79">
        <f t="shared" si="8"/>
        <v>0</v>
      </c>
      <c r="E94" s="79">
        <f t="shared" si="8"/>
        <v>0</v>
      </c>
      <c r="F94" s="79">
        <f t="shared" si="8"/>
        <v>0</v>
      </c>
      <c r="G94" s="79">
        <f t="shared" si="8"/>
        <v>0</v>
      </c>
      <c r="H94" s="79">
        <f t="shared" si="8"/>
        <v>0</v>
      </c>
      <c r="I94" s="79">
        <f t="shared" si="8"/>
        <v>0</v>
      </c>
      <c r="J94" s="79">
        <f t="shared" si="8"/>
        <v>0</v>
      </c>
      <c r="K94" s="79">
        <f t="shared" si="8"/>
        <v>0</v>
      </c>
      <c r="L94" s="79">
        <f t="shared" si="8"/>
        <v>1.282051282051282E-2</v>
      </c>
      <c r="M94" s="79">
        <f t="shared" si="8"/>
        <v>1.282051282051282E-2</v>
      </c>
      <c r="N94" s="79">
        <f t="shared" si="8"/>
        <v>0</v>
      </c>
      <c r="O94" s="79">
        <f t="shared" si="8"/>
        <v>0</v>
      </c>
      <c r="P94" s="79">
        <f t="shared" si="8"/>
        <v>0</v>
      </c>
      <c r="Q94" s="79">
        <f t="shared" si="8"/>
        <v>0</v>
      </c>
      <c r="R94" s="79">
        <f t="shared" si="8"/>
        <v>0</v>
      </c>
      <c r="S94" s="79">
        <f t="shared" si="8"/>
        <v>0</v>
      </c>
      <c r="T94" s="79">
        <f t="shared" si="8"/>
        <v>0</v>
      </c>
      <c r="U94" s="80">
        <f t="shared" si="8"/>
        <v>2.564102564102564E-2</v>
      </c>
      <c r="V94" s="80">
        <f t="shared" si="8"/>
        <v>8.9743589743589744E-2</v>
      </c>
      <c r="W94" s="79">
        <f t="shared" si="8"/>
        <v>0</v>
      </c>
      <c r="X94" s="79">
        <f t="shared" si="8"/>
        <v>0</v>
      </c>
      <c r="Y94" s="79">
        <f t="shared" si="8"/>
        <v>0</v>
      </c>
      <c r="Z94" s="79">
        <f t="shared" si="8"/>
        <v>0</v>
      </c>
      <c r="AA94" s="79">
        <f t="shared" si="8"/>
        <v>0</v>
      </c>
      <c r="AB94" s="79">
        <f t="shared" si="8"/>
        <v>0</v>
      </c>
      <c r="AC94" s="79">
        <f t="shared" si="8"/>
        <v>0</v>
      </c>
      <c r="AD94" s="79">
        <f t="shared" si="8"/>
        <v>1.282051282051282E-2</v>
      </c>
      <c r="AE94" s="79">
        <f t="shared" si="8"/>
        <v>0</v>
      </c>
      <c r="AF94" s="78"/>
    </row>
    <row r="95" spans="1:32" ht="24.5" hidden="1" customHeight="1" x14ac:dyDescent="0.35">
      <c r="A95" s="26" t="s">
        <v>154</v>
      </c>
      <c r="B95" s="27">
        <f>COUNTIF(B6:B83, "*M*")</f>
        <v>0</v>
      </c>
      <c r="C95" s="27">
        <f t="shared" ref="C95:AE95" si="9">COUNTIF(C6:C83, "*M*")</f>
        <v>0</v>
      </c>
      <c r="D95" s="27">
        <f t="shared" si="9"/>
        <v>0</v>
      </c>
      <c r="E95" s="27">
        <f t="shared" si="9"/>
        <v>0</v>
      </c>
      <c r="F95" s="27">
        <f t="shared" si="9"/>
        <v>0</v>
      </c>
      <c r="G95" s="27">
        <f t="shared" si="9"/>
        <v>0</v>
      </c>
      <c r="H95" s="27">
        <f t="shared" si="9"/>
        <v>0</v>
      </c>
      <c r="I95" s="27">
        <f t="shared" si="9"/>
        <v>0</v>
      </c>
      <c r="J95" s="27">
        <f t="shared" si="9"/>
        <v>0</v>
      </c>
      <c r="K95" s="27">
        <f t="shared" si="9"/>
        <v>0</v>
      </c>
      <c r="L95" s="27">
        <f t="shared" si="9"/>
        <v>0</v>
      </c>
      <c r="M95" s="27">
        <f t="shared" si="9"/>
        <v>0</v>
      </c>
      <c r="N95" s="27">
        <f t="shared" si="9"/>
        <v>0</v>
      </c>
      <c r="O95" s="27">
        <f t="shared" si="9"/>
        <v>0</v>
      </c>
      <c r="P95" s="27">
        <f t="shared" si="9"/>
        <v>0</v>
      </c>
      <c r="Q95" s="27">
        <f t="shared" si="9"/>
        <v>0</v>
      </c>
      <c r="R95" s="27">
        <f t="shared" si="9"/>
        <v>0</v>
      </c>
      <c r="S95" s="27">
        <f t="shared" si="9"/>
        <v>0</v>
      </c>
      <c r="T95" s="27">
        <f t="shared" si="9"/>
        <v>0</v>
      </c>
      <c r="U95" s="27">
        <f t="shared" si="9"/>
        <v>0</v>
      </c>
      <c r="V95" s="27">
        <f t="shared" si="9"/>
        <v>0</v>
      </c>
      <c r="W95" s="27">
        <f t="shared" si="9"/>
        <v>0</v>
      </c>
      <c r="X95" s="27">
        <f t="shared" si="9"/>
        <v>0</v>
      </c>
      <c r="Y95" s="27">
        <f t="shared" si="9"/>
        <v>0</v>
      </c>
      <c r="Z95" s="27">
        <f t="shared" si="9"/>
        <v>0</v>
      </c>
      <c r="AA95" s="27">
        <f t="shared" si="9"/>
        <v>0</v>
      </c>
      <c r="AB95" s="27">
        <f t="shared" si="9"/>
        <v>0</v>
      </c>
      <c r="AC95" s="27">
        <f t="shared" si="9"/>
        <v>0</v>
      </c>
      <c r="AD95" s="27">
        <f t="shared" si="9"/>
        <v>0</v>
      </c>
      <c r="AE95" s="27">
        <f t="shared" si="9"/>
        <v>0</v>
      </c>
    </row>
    <row r="96" spans="1:32" ht="24.5" hidden="1" customHeight="1" x14ac:dyDescent="0.35">
      <c r="A96" s="25" t="s">
        <v>149</v>
      </c>
      <c r="B96" s="28">
        <f>B95/B86</f>
        <v>0</v>
      </c>
      <c r="C96" s="28">
        <f t="shared" ref="C96:AE96" si="10">C95/C86</f>
        <v>0</v>
      </c>
      <c r="D96" s="28">
        <f t="shared" si="10"/>
        <v>0</v>
      </c>
      <c r="E96" s="28">
        <f t="shared" si="10"/>
        <v>0</v>
      </c>
      <c r="F96" s="28">
        <f t="shared" si="10"/>
        <v>0</v>
      </c>
      <c r="G96" s="28">
        <f t="shared" si="10"/>
        <v>0</v>
      </c>
      <c r="H96" s="28">
        <f t="shared" si="10"/>
        <v>0</v>
      </c>
      <c r="I96" s="28">
        <f t="shared" si="10"/>
        <v>0</v>
      </c>
      <c r="J96" s="28">
        <f t="shared" si="10"/>
        <v>0</v>
      </c>
      <c r="K96" s="28">
        <f t="shared" si="10"/>
        <v>0</v>
      </c>
      <c r="L96" s="28">
        <f t="shared" si="10"/>
        <v>0</v>
      </c>
      <c r="M96" s="28">
        <f t="shared" si="10"/>
        <v>0</v>
      </c>
      <c r="N96" s="28">
        <f t="shared" si="10"/>
        <v>0</v>
      </c>
      <c r="O96" s="28">
        <f t="shared" si="10"/>
        <v>0</v>
      </c>
      <c r="P96" s="28">
        <f t="shared" si="10"/>
        <v>0</v>
      </c>
      <c r="Q96" s="28">
        <f t="shared" si="10"/>
        <v>0</v>
      </c>
      <c r="R96" s="28">
        <f t="shared" si="10"/>
        <v>0</v>
      </c>
      <c r="S96" s="28">
        <f t="shared" si="10"/>
        <v>0</v>
      </c>
      <c r="T96" s="28">
        <f t="shared" si="10"/>
        <v>0</v>
      </c>
      <c r="U96" s="28">
        <f t="shared" si="10"/>
        <v>0</v>
      </c>
      <c r="V96" s="28">
        <f t="shared" si="10"/>
        <v>0</v>
      </c>
      <c r="W96" s="28">
        <f t="shared" si="10"/>
        <v>0</v>
      </c>
      <c r="X96" s="28">
        <f t="shared" si="10"/>
        <v>0</v>
      </c>
      <c r="Y96" s="28">
        <f t="shared" si="10"/>
        <v>0</v>
      </c>
      <c r="Z96" s="28">
        <f t="shared" si="10"/>
        <v>0</v>
      </c>
      <c r="AA96" s="28">
        <f t="shared" si="10"/>
        <v>0</v>
      </c>
      <c r="AB96" s="28">
        <f t="shared" si="10"/>
        <v>0</v>
      </c>
      <c r="AC96" s="28">
        <f t="shared" si="10"/>
        <v>0</v>
      </c>
      <c r="AD96" s="28">
        <f t="shared" si="10"/>
        <v>0</v>
      </c>
      <c r="AE96" s="28">
        <f t="shared" si="10"/>
        <v>0</v>
      </c>
    </row>
  </sheetData>
  <mergeCells count="26">
    <mergeCell ref="AI15:AJ15"/>
    <mergeCell ref="AI16:AJ16"/>
    <mergeCell ref="AI17:AJ17"/>
    <mergeCell ref="AI29:AJ29"/>
    <mergeCell ref="AI18:AJ18"/>
    <mergeCell ref="AI19:AJ19"/>
    <mergeCell ref="AI20:AJ20"/>
    <mergeCell ref="AI21:AJ21"/>
    <mergeCell ref="AI22:AJ22"/>
    <mergeCell ref="AI23:AJ23"/>
    <mergeCell ref="AI5:AJ5"/>
    <mergeCell ref="AI6:AN6"/>
    <mergeCell ref="AI13:AJ13"/>
    <mergeCell ref="AI36:AJ36"/>
    <mergeCell ref="AI30:AJ30"/>
    <mergeCell ref="AI31:AJ31"/>
    <mergeCell ref="AI32:AJ32"/>
    <mergeCell ref="AI33:AJ33"/>
    <mergeCell ref="AI34:AJ34"/>
    <mergeCell ref="AI35:AJ35"/>
    <mergeCell ref="AI24:AJ24"/>
    <mergeCell ref="AI25:AJ25"/>
    <mergeCell ref="AI26:AJ26"/>
    <mergeCell ref="AI27:AJ27"/>
    <mergeCell ref="AI28:AJ28"/>
    <mergeCell ref="AI14:AJ14"/>
  </mergeCells>
  <conditionalFormatting sqref="B51 M56 G56:J58">
    <cfRule type="containsText" dxfId="958" priority="1028" operator="containsText" text="Ja">
      <formula>NOT(ISERROR(SEARCH("Ja",B51)))</formula>
    </cfRule>
    <cfRule type="containsText" dxfId="957" priority="1027" operator="containsText" text="Ja">
      <formula>NOT(ISERROR(SEARCH("Ja",B51)))</formula>
    </cfRule>
  </conditionalFormatting>
  <conditionalFormatting sqref="B72">
    <cfRule type="containsText" dxfId="956" priority="140" operator="containsText" text="Ja">
      <formula>NOT(ISERROR(SEARCH("Ja",B72)))</formula>
    </cfRule>
    <cfRule type="containsText" dxfId="955" priority="141" operator="containsText" text="Ja">
      <formula>NOT(ISERROR(SEARCH("Ja",B72)))</formula>
    </cfRule>
  </conditionalFormatting>
  <conditionalFormatting sqref="B77">
    <cfRule type="containsText" dxfId="954" priority="308" operator="containsText" text="Ja">
      <formula>NOT(ISERROR(SEARCH("Ja",B77)))</formula>
    </cfRule>
    <cfRule type="containsText" dxfId="953" priority="307" operator="containsText" text="Ja">
      <formula>NOT(ISERROR(SEARCH("Ja",B77)))</formula>
    </cfRule>
  </conditionalFormatting>
  <conditionalFormatting sqref="B30:C30 B31:D32 E32 B33:E38">
    <cfRule type="containsText" dxfId="952" priority="491" operator="containsText" text="Ja">
      <formula>NOT(ISERROR(SEARCH("Ja",B30)))</formula>
    </cfRule>
    <cfRule type="containsText" dxfId="951" priority="490" operator="containsText" text="Ja">
      <formula>NOT(ISERROR(SEARCH("Ja",B30)))</formula>
    </cfRule>
  </conditionalFormatting>
  <conditionalFormatting sqref="B21:D21">
    <cfRule type="containsText" dxfId="950" priority="763" operator="containsText" text="Ja">
      <formula>NOT(ISERROR(SEARCH("Ja",B21)))</formula>
    </cfRule>
    <cfRule type="containsText" dxfId="949" priority="762" operator="containsText" text="Ja">
      <formula>NOT(ISERROR(SEARCH("Ja",B21)))</formula>
    </cfRule>
  </conditionalFormatting>
  <conditionalFormatting sqref="B28:D28">
    <cfRule type="containsText" dxfId="948" priority="739" operator="containsText" text="Ja">
      <formula>NOT(ISERROR(SEARCH("Ja",B28)))</formula>
    </cfRule>
    <cfRule type="containsText" dxfId="947" priority="740" operator="containsText" text="Ja">
      <formula>NOT(ISERROR(SEARCH("Ja",B28)))</formula>
    </cfRule>
  </conditionalFormatting>
  <conditionalFormatting sqref="B39:D39">
    <cfRule type="containsText" dxfId="946" priority="590" operator="containsText" text="Ja">
      <formula>NOT(ISERROR(SEARCH("Ja",B39)))</formula>
    </cfRule>
    <cfRule type="containsText" dxfId="945" priority="591" operator="containsText" text="Ja">
      <formula>NOT(ISERROR(SEARCH("Ja",B39)))</formula>
    </cfRule>
  </conditionalFormatting>
  <conditionalFormatting sqref="B48:D48 B49:C49">
    <cfRule type="containsText" dxfId="944" priority="546" operator="containsText" text="Ja">
      <formula>NOT(ISERROR(SEARCH("Ja",B48)))</formula>
    </cfRule>
    <cfRule type="containsText" dxfId="943" priority="547" operator="containsText" text="Ja">
      <formula>NOT(ISERROR(SEARCH("Ja",B48)))</formula>
    </cfRule>
  </conditionalFormatting>
  <conditionalFormatting sqref="B62:D62">
    <cfRule type="containsText" dxfId="942" priority="985" operator="containsText" text="Ja">
      <formula>NOT(ISERROR(SEARCH("Ja",B62)))</formula>
    </cfRule>
    <cfRule type="containsText" dxfId="941" priority="984" operator="containsText" text="Ja">
      <formula>NOT(ISERROR(SEARCH("Ja",B62)))</formula>
    </cfRule>
  </conditionalFormatting>
  <conditionalFormatting sqref="B66:D66">
    <cfRule type="containsText" dxfId="940" priority="102" operator="containsText" text="Ja">
      <formula>NOT(ISERROR(SEARCH("Ja",B66)))</formula>
    </cfRule>
    <cfRule type="containsText" dxfId="939" priority="101" operator="containsText" text="Ja">
      <formula>NOT(ISERROR(SEARCH("Ja",B66)))</formula>
    </cfRule>
  </conditionalFormatting>
  <conditionalFormatting sqref="B82:D83">
    <cfRule type="containsText" dxfId="938" priority="1045" operator="containsText" text="Ja">
      <formula>NOT(ISERROR(SEARCH("Ja",B82)))</formula>
    </cfRule>
    <cfRule type="containsText" dxfId="937" priority="1046" operator="containsText" text="Ja">
      <formula>NOT(ISERROR(SEARCH("Ja",B82)))</formula>
    </cfRule>
  </conditionalFormatting>
  <conditionalFormatting sqref="B6:E6 B7:D7">
    <cfRule type="containsText" dxfId="936" priority="475" operator="containsText" text="Ja">
      <formula>NOT(ISERROR(SEARCH("Ja",B6)))</formula>
    </cfRule>
    <cfRule type="containsText" dxfId="935" priority="474" operator="containsText" text="Ja">
      <formula>NOT(ISERROR(SEARCH("Ja",B6)))</formula>
    </cfRule>
  </conditionalFormatting>
  <conditionalFormatting sqref="B8:E8">
    <cfRule type="containsText" dxfId="934" priority="392" operator="containsText" text="Ja">
      <formula>NOT(ISERROR(SEARCH("Ja",B8)))</formula>
    </cfRule>
    <cfRule type="containsText" dxfId="933" priority="393" operator="containsText" text="Ja">
      <formula>NOT(ISERROR(SEARCH("Ja",B8)))</formula>
    </cfRule>
  </conditionalFormatting>
  <conditionalFormatting sqref="B10:E11">
    <cfRule type="containsText" dxfId="932" priority="197" operator="containsText" text="Ja">
      <formula>NOT(ISERROR(SEARCH("Ja",B10)))</formula>
    </cfRule>
    <cfRule type="containsText" dxfId="931" priority="198" operator="containsText" text="Ja">
      <formula>NOT(ISERROR(SEARCH("Ja",B10)))</formula>
    </cfRule>
  </conditionalFormatting>
  <conditionalFormatting sqref="B13:E17">
    <cfRule type="containsText" dxfId="930" priority="572" operator="containsText" text="Ja">
      <formula>NOT(ISERROR(SEARCH("Ja",B13)))</formula>
    </cfRule>
    <cfRule type="containsText" dxfId="929" priority="571" operator="containsText" text="Ja">
      <formula>NOT(ISERROR(SEARCH("Ja",B13)))</formula>
    </cfRule>
  </conditionalFormatting>
  <conditionalFormatting sqref="B19:E20">
    <cfRule type="containsText" dxfId="928" priority="954" operator="containsText" text="Ja">
      <formula>NOT(ISERROR(SEARCH("Ja",B19)))</formula>
    </cfRule>
    <cfRule type="containsText" dxfId="927" priority="955" operator="containsText" text="Ja">
      <formula>NOT(ISERROR(SEARCH("Ja",B19)))</formula>
    </cfRule>
  </conditionalFormatting>
  <conditionalFormatting sqref="B22:E24">
    <cfRule type="containsText" dxfId="926" priority="538" operator="containsText" text="Ja">
      <formula>NOT(ISERROR(SEARCH("Ja",B22)))</formula>
    </cfRule>
    <cfRule type="containsText" dxfId="925" priority="537" operator="containsText" text="Ja">
      <formula>NOT(ISERROR(SEARCH("Ja",B22)))</formula>
    </cfRule>
  </conditionalFormatting>
  <conditionalFormatting sqref="B40:E47">
    <cfRule type="containsText" dxfId="924" priority="515" operator="containsText" text="Ja">
      <formula>NOT(ISERROR(SEARCH("Ja",B40)))</formula>
    </cfRule>
    <cfRule type="containsText" dxfId="923" priority="514" operator="containsText" text="Ja">
      <formula>NOT(ISERROR(SEARCH("Ja",B40)))</formula>
    </cfRule>
  </conditionalFormatting>
  <conditionalFormatting sqref="B50:E50">
    <cfRule type="containsText" dxfId="922" priority="317" operator="containsText" text="Ja">
      <formula>NOT(ISERROR(SEARCH("Ja",B50)))</formula>
    </cfRule>
    <cfRule type="containsText" dxfId="921" priority="318" operator="containsText" text="Ja">
      <formula>NOT(ISERROR(SEARCH("Ja",B50)))</formula>
    </cfRule>
  </conditionalFormatting>
  <conditionalFormatting sqref="B52:E52 B53:D53">
    <cfRule type="containsText" dxfId="920" priority="711" operator="containsText" text="Ja">
      <formula>NOT(ISERROR(SEARCH("Ja",B52)))</formula>
    </cfRule>
    <cfRule type="containsText" dxfId="919" priority="710" operator="containsText" text="Ja">
      <formula>NOT(ISERROR(SEARCH("Ja",B52)))</formula>
    </cfRule>
  </conditionalFormatting>
  <conditionalFormatting sqref="B54:E61">
    <cfRule type="containsText" dxfId="918" priority="339" operator="containsText" text="Ja">
      <formula>NOT(ISERROR(SEARCH("Ja",B54)))</formula>
    </cfRule>
    <cfRule type="containsText" dxfId="917" priority="338" operator="containsText" text="Ja">
      <formula>NOT(ISERROR(SEARCH("Ja",B54)))</formula>
    </cfRule>
  </conditionalFormatting>
  <conditionalFormatting sqref="B63:E65 F65:L65">
    <cfRule type="containsText" dxfId="916" priority="788" operator="containsText" text="Ja">
      <formula>NOT(ISERROR(SEARCH("Ja",B63)))</formula>
    </cfRule>
    <cfRule type="containsText" dxfId="915" priority="789" operator="containsText" text="Ja">
      <formula>NOT(ISERROR(SEARCH("Ja",B63)))</formula>
    </cfRule>
  </conditionalFormatting>
  <conditionalFormatting sqref="B67:E70 B71:D71">
    <cfRule type="containsText" dxfId="914" priority="700" operator="containsText" text="Ja">
      <formula>NOT(ISERROR(SEARCH("Ja",B67)))</formula>
    </cfRule>
    <cfRule type="containsText" dxfId="913" priority="699" operator="containsText" text="Ja">
      <formula>NOT(ISERROR(SEARCH("Ja",B67)))</formula>
    </cfRule>
  </conditionalFormatting>
  <conditionalFormatting sqref="B78:E81">
    <cfRule type="containsText" dxfId="912" priority="242" operator="containsText" text="Ja">
      <formula>NOT(ISERROR(SEARCH("Ja",B78)))</formula>
    </cfRule>
    <cfRule type="containsText" dxfId="911" priority="243" operator="containsText" text="Ja">
      <formula>NOT(ISERROR(SEARCH("Ja",B78)))</formula>
    </cfRule>
  </conditionalFormatting>
  <conditionalFormatting sqref="B12:H12">
    <cfRule type="containsText" dxfId="910" priority="411" operator="containsText" text="Ja">
      <formula>NOT(ISERROR(SEARCH("Ja",B12)))</formula>
    </cfRule>
    <cfRule type="containsText" dxfId="909" priority="410" operator="containsText" text="Ja">
      <formula>NOT(ISERROR(SEARCH("Ja",B12)))</formula>
    </cfRule>
  </conditionalFormatting>
  <conditionalFormatting sqref="B9:J9">
    <cfRule type="containsText" dxfId="908" priority="278" operator="containsText" text="Ja">
      <formula>NOT(ISERROR(SEARCH("Ja",B9)))</formula>
    </cfRule>
    <cfRule type="containsText" dxfId="907" priority="279" operator="containsText" text="Ja">
      <formula>NOT(ISERROR(SEARCH("Ja",B9)))</formula>
    </cfRule>
  </conditionalFormatting>
  <conditionalFormatting sqref="B18:J18">
    <cfRule type="containsText" dxfId="906" priority="350" operator="containsText" text="Ja">
      <formula>NOT(ISERROR(SEARCH("Ja",B18)))</formula>
    </cfRule>
    <cfRule type="containsText" dxfId="905" priority="351" operator="containsText" text="Ja">
      <formula>NOT(ISERROR(SEARCH("Ja",B18)))</formula>
    </cfRule>
  </conditionalFormatting>
  <conditionalFormatting sqref="B25:J25 G26:J26 B26:E27 J27:J28 H27:H29 B29:E29 I29:J29">
    <cfRule type="containsText" dxfId="904" priority="327" operator="containsText" text="Ja">
      <formula>NOT(ISERROR(SEARCH("Ja",B25)))</formula>
    </cfRule>
    <cfRule type="containsText" dxfId="903" priority="326" operator="containsText" text="Ja">
      <formula>NOT(ISERROR(SEARCH("Ja",B25)))</formula>
    </cfRule>
  </conditionalFormatting>
  <conditionalFormatting sqref="B73:AE73 G74 P74:Q74 S74:Z74 AC74:AD74 B74:E76">
    <cfRule type="containsText" dxfId="902" priority="226" operator="containsText" text="Ja">
      <formula>NOT(ISERROR(SEARCH("Ja",B73)))</formula>
    </cfRule>
    <cfRule type="containsText" dxfId="901" priority="227" operator="containsText" text="Ja">
      <formula>NOT(ISERROR(SEARCH("Ja",B73)))</formula>
    </cfRule>
  </conditionalFormatting>
  <conditionalFormatting sqref="C51">
    <cfRule type="containsText" dxfId="900" priority="1026" operator="containsText" text="Nej">
      <formula>NOT(ISERROR(SEARCH("Nej",C51)))</formula>
    </cfRule>
  </conditionalFormatting>
  <conditionalFormatting sqref="C77">
    <cfRule type="containsText" dxfId="899" priority="306" operator="containsText" text="Delv">
      <formula>NOT(ISERROR(SEARCH("Delv",C77)))</formula>
    </cfRule>
  </conditionalFormatting>
  <conditionalFormatting sqref="D30">
    <cfRule type="containsText" dxfId="898" priority="436" operator="containsText" text="Nej">
      <formula>NOT(ISERROR(SEARCH("Nej",D30)))</formula>
    </cfRule>
  </conditionalFormatting>
  <conditionalFormatting sqref="D49">
    <cfRule type="containsText" dxfId="897" priority="175" operator="containsText" text="Delv">
      <formula>NOT(ISERROR(SEARCH("Delv",D49)))</formula>
    </cfRule>
  </conditionalFormatting>
  <conditionalFormatting sqref="D51">
    <cfRule type="containsText" dxfId="896" priority="1024" operator="containsText" text="Ja">
      <formula>NOT(ISERROR(SEARCH("Ja",D51)))</formula>
    </cfRule>
    <cfRule type="containsText" dxfId="895" priority="1025" operator="containsText" text="Ja">
      <formula>NOT(ISERROR(SEARCH("Ja",D51)))</formula>
    </cfRule>
  </conditionalFormatting>
  <conditionalFormatting sqref="D77">
    <cfRule type="containsText" dxfId="894" priority="304" operator="containsText" text="Ja">
      <formula>NOT(ISERROR(SEARCH("Ja",D77)))</formula>
    </cfRule>
    <cfRule type="containsText" dxfId="893" priority="305" operator="containsText" text="Ja">
      <formula>NOT(ISERROR(SEARCH("Ja",D77)))</formula>
    </cfRule>
  </conditionalFormatting>
  <conditionalFormatting sqref="D72:E72">
    <cfRule type="containsText" dxfId="892" priority="138" operator="containsText" text="Ja">
      <formula>NOT(ISERROR(SEARCH("Ja",D72)))</formula>
    </cfRule>
    <cfRule type="containsText" dxfId="891" priority="137" operator="containsText" text="Ja">
      <formula>NOT(ISERROR(SEARCH("Ja",D72)))</formula>
    </cfRule>
  </conditionalFormatting>
  <conditionalFormatting sqref="E7">
    <cfRule type="containsText" dxfId="890" priority="322" operator="containsText" text="Delv">
      <formula>NOT(ISERROR(SEARCH("Delv",E7)))</formula>
    </cfRule>
  </conditionalFormatting>
  <conditionalFormatting sqref="E28">
    <cfRule type="containsText" dxfId="889" priority="738" operator="containsText" text="Delv">
      <formula>NOT(ISERROR(SEARCH("Delv",E28)))</formula>
    </cfRule>
  </conditionalFormatting>
  <conditionalFormatting sqref="E30">
    <cfRule type="containsText" dxfId="888" priority="434" operator="containsText" text="Ja">
      <formula>NOT(ISERROR(SEARCH("Ja",E30)))</formula>
    </cfRule>
    <cfRule type="containsText" dxfId="887" priority="435" operator="containsText" text="Ja">
      <formula>NOT(ISERROR(SEARCH("Ja",E30)))</formula>
    </cfRule>
  </conditionalFormatting>
  <conditionalFormatting sqref="E31">
    <cfRule type="containsText" dxfId="886" priority="489" operator="containsText" text="Delv">
      <formula>NOT(ISERROR(SEARCH("Delv",E31)))</formula>
    </cfRule>
  </conditionalFormatting>
  <conditionalFormatting sqref="E39">
    <cfRule type="containsText" dxfId="885" priority="64" operator="containsText" text="Delv">
      <formula>NOT(ISERROR(SEARCH("Delv",E39)))</formula>
    </cfRule>
  </conditionalFormatting>
  <conditionalFormatting sqref="E49">
    <cfRule type="containsText" dxfId="884" priority="173" operator="containsText" text="Ja">
      <formula>NOT(ISERROR(SEARCH("Ja",E49)))</formula>
    </cfRule>
    <cfRule type="containsText" dxfId="883" priority="174" operator="containsText" text="Ja">
      <formula>NOT(ISERROR(SEARCH("Ja",E49)))</formula>
    </cfRule>
  </conditionalFormatting>
  <conditionalFormatting sqref="E53">
    <cfRule type="containsText" dxfId="882" priority="452" operator="containsText" text="Delv">
      <formula>NOT(ISERROR(SEARCH("Delv",E53)))</formula>
    </cfRule>
  </conditionalFormatting>
  <conditionalFormatting sqref="E62">
    <cfRule type="containsText" dxfId="881" priority="287" operator="containsText" text="Delv">
      <formula>NOT(ISERROR(SEARCH("Delv",E62)))</formula>
    </cfRule>
  </conditionalFormatting>
  <conditionalFormatting sqref="E77">
    <cfRule type="containsText" dxfId="880" priority="303" operator="containsText" text="Delv">
      <formula>NOT(ISERROR(SEARCH("Delv",E77)))</formula>
    </cfRule>
  </conditionalFormatting>
  <conditionalFormatting sqref="E82">
    <cfRule type="containsText" dxfId="879" priority="716" operator="containsText" text="Delv">
      <formula>NOT(ISERROR(SEARCH("Delv",E82)))</formula>
    </cfRule>
  </conditionalFormatting>
  <conditionalFormatting sqref="E48:F48">
    <cfRule type="containsText" dxfId="878" priority="545" operator="containsText" text="Nej">
      <formula>NOT(ISERROR(SEARCH("Nej",E48)))</formula>
    </cfRule>
  </conditionalFormatting>
  <conditionalFormatting sqref="E21:G21">
    <cfRule type="containsText" dxfId="877" priority="760" operator="containsText" text="Delv">
      <formula>NOT(ISERROR(SEARCH("Delv",E21)))</formula>
    </cfRule>
  </conditionalFormatting>
  <conditionalFormatting sqref="E51:G51">
    <cfRule type="containsText" dxfId="876" priority="1023" operator="containsText" text="Nej">
      <formula>NOT(ISERROR(SEARCH("Nej",E51)))</formula>
    </cfRule>
  </conditionalFormatting>
  <conditionalFormatting sqref="E66:G66">
    <cfRule type="containsText" dxfId="875" priority="100" operator="containsText" text="Nej">
      <formula>NOT(ISERROR(SEARCH("Nej",E66)))</formula>
    </cfRule>
  </conditionalFormatting>
  <conditionalFormatting sqref="E83:G83">
    <cfRule type="containsText" dxfId="874" priority="75" operator="containsText" text="Nej">
      <formula>NOT(ISERROR(SEARCH("Nej",E83)))</formula>
    </cfRule>
  </conditionalFormatting>
  <conditionalFormatting sqref="F6:F8">
    <cfRule type="containsText" dxfId="873" priority="394" operator="containsText" text="Nej">
      <formula>NOT(ISERROR(SEARCH("Nej",F6)))</formula>
    </cfRule>
  </conditionalFormatting>
  <conditionalFormatting sqref="F10:F11">
    <cfRule type="containsText" dxfId="872" priority="199" operator="containsText" text="Nej">
      <formula>NOT(ISERROR(SEARCH("Nej",F10)))</formula>
    </cfRule>
  </conditionalFormatting>
  <conditionalFormatting sqref="F13:F17">
    <cfRule type="containsText" dxfId="871" priority="874" operator="containsText" text="Nej">
      <formula>NOT(ISERROR(SEARCH("Nej",F13)))</formula>
    </cfRule>
  </conditionalFormatting>
  <conditionalFormatting sqref="F19:F20">
    <cfRule type="containsText" dxfId="870" priority="953" operator="containsText" text="Nej">
      <formula>NOT(ISERROR(SEARCH("Nej",F19)))</formula>
    </cfRule>
  </conditionalFormatting>
  <conditionalFormatting sqref="F26:F28 G27 F29:G29">
    <cfRule type="containsText" dxfId="869" priority="269" operator="containsText" text="Nej">
      <formula>NOT(ISERROR(SEARCH("Nej",F26)))</formula>
    </cfRule>
  </conditionalFormatting>
  <conditionalFormatting sqref="F37:F41">
    <cfRule type="containsText" dxfId="868" priority="589" operator="containsText" text="Nej">
      <formula>NOT(ISERROR(SEARCH("Nej",F37)))</formula>
    </cfRule>
  </conditionalFormatting>
  <conditionalFormatting sqref="F44:F47">
    <cfRule type="containsText" dxfId="867" priority="614" operator="containsText" text="Nej">
      <formula>NOT(ISERROR(SEARCH("Nej",F44)))</formula>
    </cfRule>
  </conditionalFormatting>
  <conditionalFormatting sqref="F49:F50">
    <cfRule type="containsText" dxfId="866" priority="316" operator="containsText" text="Nej">
      <formula>NOT(ISERROR(SEARCH("Nej",F49)))</formula>
    </cfRule>
  </conditionalFormatting>
  <conditionalFormatting sqref="F52:F55">
    <cfRule type="containsText" dxfId="865" priority="451" operator="containsText" text="Nej">
      <formula>NOT(ISERROR(SEARCH("Nej",F52)))</formula>
    </cfRule>
  </conditionalFormatting>
  <conditionalFormatting sqref="F57:F59">
    <cfRule type="containsText" dxfId="864" priority="21" operator="containsText" text="Nej">
      <formula>NOT(ISERROR(SEARCH("Nej",F57)))</formula>
    </cfRule>
  </conditionalFormatting>
  <conditionalFormatting sqref="F64">
    <cfRule type="containsText" dxfId="863" priority="787" operator="containsText" text="Nej">
      <formula>NOT(ISERROR(SEARCH("Nej",F64)))</formula>
    </cfRule>
  </conditionalFormatting>
  <conditionalFormatting sqref="F67:F71 E71">
    <cfRule type="containsText" dxfId="862" priority="698" operator="containsText" text="Nej">
      <formula>NOT(ISERROR(SEARCH("Nej",E67)))</formula>
    </cfRule>
  </conditionalFormatting>
  <conditionalFormatting sqref="F74">
    <cfRule type="containsText" dxfId="861" priority="16" operator="containsText" text="Delv">
      <formula>NOT(ISERROR(SEARCH("Delv",F74)))</formula>
    </cfRule>
  </conditionalFormatting>
  <conditionalFormatting sqref="F75:F76">
    <cfRule type="containsText" dxfId="860" priority="856" operator="containsText" text="Nej">
      <formula>NOT(ISERROR(SEARCH("Nej",F75)))</formula>
    </cfRule>
  </conditionalFormatting>
  <conditionalFormatting sqref="F78:F80">
    <cfRule type="containsText" dxfId="859" priority="241" operator="containsText" text="Nej">
      <formula>NOT(ISERROR(SEARCH("Nej",F78)))</formula>
    </cfRule>
  </conditionalFormatting>
  <conditionalFormatting sqref="F31:G32 F33">
    <cfRule type="containsText" dxfId="858" priority="488" operator="containsText" text="Nej">
      <formula>NOT(ISERROR(SEARCH("Nej",F31)))</formula>
    </cfRule>
  </conditionalFormatting>
  <conditionalFormatting sqref="F34:G34 F35">
    <cfRule type="containsText" dxfId="857" priority="1068" operator="containsText" text="Nej">
      <formula>NOT(ISERROR(SEARCH("Nej",F34)))</formula>
    </cfRule>
  </conditionalFormatting>
  <conditionalFormatting sqref="F36:G36">
    <cfRule type="containsText" dxfId="856" priority="914" operator="containsText" text="Nej">
      <formula>NOT(ISERROR(SEARCH("Nej",F36)))</formula>
    </cfRule>
  </conditionalFormatting>
  <conditionalFormatting sqref="F42:G43">
    <cfRule type="containsText" dxfId="855" priority="919" operator="containsText" text="Nej">
      <formula>NOT(ISERROR(SEARCH("Nej",F42)))</formula>
    </cfRule>
  </conditionalFormatting>
  <conditionalFormatting sqref="F60:G61 F62">
    <cfRule type="containsText" dxfId="854" priority="983" operator="containsText" text="Nej">
      <formula>NOT(ISERROR(SEARCH("Nej",F60)))</formula>
    </cfRule>
  </conditionalFormatting>
  <conditionalFormatting sqref="F72:G72">
    <cfRule type="containsText" dxfId="853" priority="135" operator="containsText" text="Delv">
      <formula>NOT(ISERROR(SEARCH("Delv",F72)))</formula>
    </cfRule>
  </conditionalFormatting>
  <conditionalFormatting sqref="F77:G77">
    <cfRule type="containsText" dxfId="852" priority="302" operator="containsText" text="Nej">
      <formula>NOT(ISERROR(SEARCH("Nej",F77)))</formula>
    </cfRule>
  </conditionalFormatting>
  <conditionalFormatting sqref="F81:G81 F82">
    <cfRule type="containsText" dxfId="851" priority="1042" operator="containsText" text="Nej">
      <formula>NOT(ISERROR(SEARCH("Nej",F81)))</formula>
    </cfRule>
  </conditionalFormatting>
  <conditionalFormatting sqref="F30:I30">
    <cfRule type="containsText" dxfId="850" priority="433" operator="containsText" text="Nej">
      <formula>NOT(ISERROR(SEARCH("Nej",F30)))</formula>
    </cfRule>
  </conditionalFormatting>
  <conditionalFormatting sqref="F63:J63">
    <cfRule type="containsText" dxfId="849" priority="810" operator="containsText" text="Nej">
      <formula>NOT(ISERROR(SEARCH("Nej",F63)))</formula>
    </cfRule>
  </conditionalFormatting>
  <conditionalFormatting sqref="G7">
    <cfRule type="containsText" dxfId="848" priority="321" operator="containsText" text="Delv">
      <formula>NOT(ISERROR(SEARCH("Delv",G7)))</formula>
    </cfRule>
  </conditionalFormatting>
  <conditionalFormatting sqref="G13">
    <cfRule type="containsText" dxfId="847" priority="966" operator="containsText" text="Nej">
      <formula>NOT(ISERROR(SEARCH("Nej",G13)))</formula>
    </cfRule>
  </conditionalFormatting>
  <conditionalFormatting sqref="G15:G16">
    <cfRule type="containsText" dxfId="846" priority="86" operator="containsText" text="Delv">
      <formula>NOT(ISERROR(SEARCH("Delv",G15)))</formula>
    </cfRule>
  </conditionalFormatting>
  <conditionalFormatting sqref="G22 F22:F24">
    <cfRule type="containsText" dxfId="845" priority="536" operator="containsText" text="Nej">
      <formula>NOT(ISERROR(SEARCH("Nej",F22)))</formula>
    </cfRule>
  </conditionalFormatting>
  <conditionalFormatting sqref="G23:G24">
    <cfRule type="containsText" dxfId="844" priority="535" operator="containsText" text="Ja">
      <formula>NOT(ISERROR(SEARCH("Ja",G23)))</formula>
    </cfRule>
    <cfRule type="containsText" dxfId="843" priority="534" operator="containsText" text="Ja">
      <formula>NOT(ISERROR(SEARCH("Ja",G23)))</formula>
    </cfRule>
  </conditionalFormatting>
  <conditionalFormatting sqref="G28">
    <cfRule type="containsText" dxfId="842" priority="736" operator="containsText" text="Delv">
      <formula>NOT(ISERROR(SEARCH("Delv",G28)))</formula>
    </cfRule>
  </conditionalFormatting>
  <conditionalFormatting sqref="G33">
    <cfRule type="containsText" dxfId="841" priority="43" operator="containsText" text="Ja">
      <formula>NOT(ISERROR(SEARCH("Ja",G33)))</formula>
    </cfRule>
    <cfRule type="containsText" dxfId="840" priority="44" operator="containsText" text="Ja">
      <formula>NOT(ISERROR(SEARCH("Ja",G33)))</formula>
    </cfRule>
  </conditionalFormatting>
  <conditionalFormatting sqref="G39">
    <cfRule type="containsText" dxfId="839" priority="63" operator="containsText" text="Delv">
      <formula>NOT(ISERROR(SEARCH("Delv",G39)))</formula>
    </cfRule>
  </conditionalFormatting>
  <conditionalFormatting sqref="G41">
    <cfRule type="containsText" dxfId="838" priority="657" operator="containsText" text="Delv">
      <formula>NOT(ISERROR(SEARCH("Delv",G41)))</formula>
    </cfRule>
  </conditionalFormatting>
  <conditionalFormatting sqref="G45">
    <cfRule type="containsText" dxfId="837" priority="613" operator="containsText" text="Delv">
      <formula>NOT(ISERROR(SEARCH("Delv",G45)))</formula>
    </cfRule>
  </conditionalFormatting>
  <conditionalFormatting sqref="G53">
    <cfRule type="containsText" dxfId="836" priority="450" operator="containsText" text="Delv">
      <formula>NOT(ISERROR(SEARCH("Delv",G53)))</formula>
    </cfRule>
  </conditionalFormatting>
  <conditionalFormatting sqref="G62">
    <cfRule type="containsText" dxfId="835" priority="286" operator="containsText" text="Delv">
      <formula>NOT(ISERROR(SEARCH("Delv",G62)))</formula>
    </cfRule>
  </conditionalFormatting>
  <conditionalFormatting sqref="G68:G69 H69">
    <cfRule type="containsText" dxfId="834" priority="902" operator="containsText" text="Ja">
      <formula>NOT(ISERROR(SEARCH("Ja",G68)))</formula>
    </cfRule>
    <cfRule type="containsText" dxfId="833" priority="901" operator="containsText" text="Ja">
      <formula>NOT(ISERROR(SEARCH("Ja",G68)))</formula>
    </cfRule>
  </conditionalFormatting>
  <conditionalFormatting sqref="G71">
    <cfRule type="containsText" dxfId="832" priority="33" operator="containsText" text="Delv">
      <formula>NOT(ISERROR(SEARCH("Delv",G71)))</formula>
    </cfRule>
  </conditionalFormatting>
  <conditionalFormatting sqref="G76">
    <cfRule type="containsText" dxfId="831" priority="153" operator="containsText" text="Delv">
      <formula>NOT(ISERROR(SEARCH("Delv",G76)))</formula>
    </cfRule>
  </conditionalFormatting>
  <conditionalFormatting sqref="G80">
    <cfRule type="containsText" dxfId="830" priority="209" operator="containsText" text="Delv">
      <formula>NOT(ISERROR(SEARCH("Delv",G80)))</formula>
    </cfRule>
  </conditionalFormatting>
  <conditionalFormatting sqref="G82">
    <cfRule type="containsText" dxfId="829" priority="715" operator="containsText" text="Delv">
      <formula>NOT(ISERROR(SEARCH("Delv",G82)))</formula>
    </cfRule>
  </conditionalFormatting>
  <conditionalFormatting sqref="G8:H8">
    <cfRule type="containsText" dxfId="828" priority="391" operator="containsText" text="Ja">
      <formula>NOT(ISERROR(SEARCH("Ja",G8)))</formula>
    </cfRule>
    <cfRule type="containsText" dxfId="827" priority="390" operator="containsText" text="Ja">
      <formula>NOT(ISERROR(SEARCH("Ja",G8)))</formula>
    </cfRule>
  </conditionalFormatting>
  <conditionalFormatting sqref="G17:H17">
    <cfRule type="containsText" dxfId="826" priority="771" operator="containsText" text="Ja">
      <formula>NOT(ISERROR(SEARCH("Ja",G17)))</formula>
    </cfRule>
    <cfRule type="containsText" dxfId="825" priority="770" operator="containsText" text="Ja">
      <formula>NOT(ISERROR(SEARCH("Ja",G17)))</formula>
    </cfRule>
  </conditionalFormatting>
  <conditionalFormatting sqref="G19:H20">
    <cfRule type="containsText" dxfId="824" priority="949" operator="containsText" text="Ja">
      <formula>NOT(ISERROR(SEARCH("Ja",G19)))</formula>
    </cfRule>
    <cfRule type="containsText" dxfId="823" priority="950" operator="containsText" text="Ja">
      <formula>NOT(ISERROR(SEARCH("Ja",G19)))</formula>
    </cfRule>
  </conditionalFormatting>
  <conditionalFormatting sqref="G35:H35">
    <cfRule type="containsText" dxfId="822" priority="678" operator="containsText" text="Ja">
      <formula>NOT(ISERROR(SEARCH("Ja",G35)))</formula>
    </cfRule>
    <cfRule type="containsText" dxfId="821" priority="677" operator="containsText" text="Ja">
      <formula>NOT(ISERROR(SEARCH("Ja",G35)))</formula>
    </cfRule>
  </conditionalFormatting>
  <conditionalFormatting sqref="G44:H44">
    <cfRule type="containsText" dxfId="820" priority="54" operator="containsText" text="Ja">
      <formula>NOT(ISERROR(SEARCH("Ja",G44)))</formula>
    </cfRule>
    <cfRule type="containsText" dxfId="819" priority="53" operator="containsText" text="Ja">
      <formula>NOT(ISERROR(SEARCH("Ja",G44)))</formula>
    </cfRule>
  </conditionalFormatting>
  <conditionalFormatting sqref="G46:H46 G47:J48 G49 I49">
    <cfRule type="containsText" dxfId="818" priority="825" operator="containsText" text="Ja">
      <formula>NOT(ISERROR(SEARCH("Ja",G46)))</formula>
    </cfRule>
    <cfRule type="containsText" dxfId="817" priority="824" operator="containsText" text="Ja">
      <formula>NOT(ISERROR(SEARCH("Ja",G46)))</formula>
    </cfRule>
  </conditionalFormatting>
  <conditionalFormatting sqref="G59:H59">
    <cfRule type="containsText" dxfId="816" priority="634" operator="containsText" text="Ja">
      <formula>NOT(ISERROR(SEARCH("Ja",G59)))</formula>
    </cfRule>
    <cfRule type="containsText" dxfId="815" priority="635" operator="containsText" text="Ja">
      <formula>NOT(ISERROR(SEARCH("Ja",G59)))</formula>
    </cfRule>
  </conditionalFormatting>
  <conditionalFormatting sqref="G70:H70 F71">
    <cfRule type="containsText" dxfId="814" priority="697" operator="containsText" text="Ja">
      <formula>NOT(ISERROR(SEARCH("Ja",F70)))</formula>
    </cfRule>
    <cfRule type="containsText" dxfId="813" priority="696" operator="containsText" text="Ja">
      <formula>NOT(ISERROR(SEARCH("Ja",F70)))</formula>
    </cfRule>
  </conditionalFormatting>
  <conditionalFormatting sqref="G6:J6 H7:J7">
    <cfRule type="containsText" dxfId="812" priority="472" operator="containsText" text="Ja">
      <formula>NOT(ISERROR(SEARCH("Ja",G6)))</formula>
    </cfRule>
    <cfRule type="containsText" dxfId="811" priority="473" operator="containsText" text="Ja">
      <formula>NOT(ISERROR(SEARCH("Ja",G6)))</formula>
    </cfRule>
  </conditionalFormatting>
  <conditionalFormatting sqref="G10:J11">
    <cfRule type="containsText" dxfId="810" priority="195" operator="containsText" text="Ja">
      <formula>NOT(ISERROR(SEARCH("Ja",G10)))</formula>
    </cfRule>
    <cfRule type="containsText" dxfId="809" priority="196" operator="containsText" text="Ja">
      <formula>NOT(ISERROR(SEARCH("Ja",G10)))</formula>
    </cfRule>
  </conditionalFormatting>
  <conditionalFormatting sqref="G40:J40">
    <cfRule type="containsText" dxfId="808" priority="513" operator="containsText" text="Ja">
      <formula>NOT(ISERROR(SEARCH("Ja",G40)))</formula>
    </cfRule>
    <cfRule type="containsText" dxfId="807" priority="512" operator="containsText" text="Ja">
      <formula>NOT(ISERROR(SEARCH("Ja",G40)))</formula>
    </cfRule>
  </conditionalFormatting>
  <conditionalFormatting sqref="G52:J52 H53:J53">
    <cfRule type="containsText" dxfId="806" priority="707" operator="containsText" text="Ja">
      <formula>NOT(ISERROR(SEARCH("Ja",G52)))</formula>
    </cfRule>
    <cfRule type="containsText" dxfId="805" priority="708" operator="containsText" text="Ja">
      <formula>NOT(ISERROR(SEARCH("Ja",G52)))</formula>
    </cfRule>
  </conditionalFormatting>
  <conditionalFormatting sqref="G64:J64">
    <cfRule type="containsText" dxfId="804" priority="786" operator="containsText" text="Ja">
      <formula>NOT(ISERROR(SEARCH("Ja",G64)))</formula>
    </cfRule>
    <cfRule type="containsText" dxfId="803" priority="785" operator="containsText" text="Ja">
      <formula>NOT(ISERROR(SEARCH("Ja",G64)))</formula>
    </cfRule>
  </conditionalFormatting>
  <conditionalFormatting sqref="G75:J75">
    <cfRule type="containsText" dxfId="802" priority="855" operator="containsText" text="Ja">
      <formula>NOT(ISERROR(SEARCH("Ja",G75)))</formula>
    </cfRule>
    <cfRule type="containsText" dxfId="801" priority="854" operator="containsText" text="Ja">
      <formula>NOT(ISERROR(SEARCH("Ja",G75)))</formula>
    </cfRule>
  </conditionalFormatting>
  <conditionalFormatting sqref="G78:J79 K79:L79 H80:J80 L80:L81">
    <cfRule type="containsText" dxfId="800" priority="239" operator="containsText" text="Ja">
      <formula>NOT(ISERROR(SEARCH("Ja",G78)))</formula>
    </cfRule>
    <cfRule type="containsText" dxfId="799" priority="240" operator="containsText" text="Ja">
      <formula>NOT(ISERROR(SEARCH("Ja",G78)))</formula>
    </cfRule>
  </conditionalFormatting>
  <conditionalFormatting sqref="G54:K54 G55:H55 K55:T55">
    <cfRule type="containsText" dxfId="798" priority="337" operator="containsText" text="Ja">
      <formula>NOT(ISERROR(SEARCH("Ja",G54)))</formula>
    </cfRule>
    <cfRule type="containsText" dxfId="797" priority="336" operator="containsText" text="Ja">
      <formula>NOT(ISERROR(SEARCH("Ja",G54)))</formula>
    </cfRule>
  </conditionalFormatting>
  <conditionalFormatting sqref="G37:L37 G38:K38 H39 J39">
    <cfRule type="containsText" dxfId="796" priority="588" operator="containsText" text="Ja">
      <formula>NOT(ISERROR(SEARCH("Ja",G37)))</formula>
    </cfRule>
    <cfRule type="containsText" dxfId="795" priority="587" operator="containsText" text="Ja">
      <formula>NOT(ISERROR(SEARCH("Ja",G37)))</formula>
    </cfRule>
  </conditionalFormatting>
  <conditionalFormatting sqref="G67:T67">
    <cfRule type="containsText" dxfId="794" priority="833" operator="containsText" text="Ja">
      <formula>NOT(ISERROR(SEARCH("Ja",G67)))</formula>
    </cfRule>
    <cfRule type="containsText" dxfId="793" priority="832" operator="containsText" text="Ja">
      <formula>NOT(ISERROR(SEARCH("Ja",G67)))</formula>
    </cfRule>
  </conditionalFormatting>
  <conditionalFormatting sqref="G14:V14 H15 P15:Q15">
    <cfRule type="containsText" dxfId="792" priority="960" operator="containsText" text="Ja">
      <formula>NOT(ISERROR(SEARCH("Ja",G14)))</formula>
    </cfRule>
    <cfRule type="containsText" dxfId="791" priority="961" operator="containsText" text="Ja">
      <formula>NOT(ISERROR(SEARCH("Ja",G14)))</formula>
    </cfRule>
  </conditionalFormatting>
  <conditionalFormatting sqref="H21">
    <cfRule type="containsText" dxfId="790" priority="759" operator="containsText" text="Ja">
      <formula>NOT(ISERROR(SEARCH("Ja",H21)))</formula>
    </cfRule>
    <cfRule type="containsText" dxfId="789" priority="758" operator="containsText" text="Ja">
      <formula>NOT(ISERROR(SEARCH("Ja",H21)))</formula>
    </cfRule>
  </conditionalFormatting>
  <conditionalFormatting sqref="H23">
    <cfRule type="containsText" dxfId="788" priority="533" operator="containsText" text="Ja">
      <formula>NOT(ISERROR(SEARCH("Ja",H23)))</formula>
    </cfRule>
    <cfRule type="containsText" dxfId="787" priority="532" operator="containsText" text="Ja">
      <formula>NOT(ISERROR(SEARCH("Ja",H23)))</formula>
    </cfRule>
  </conditionalFormatting>
  <conditionalFormatting sqref="H24">
    <cfRule type="containsText" dxfId="786" priority="504" operator="containsText" text="Nej">
      <formula>NOT(ISERROR(SEARCH("Nej",H24)))</formula>
    </cfRule>
  </conditionalFormatting>
  <conditionalFormatting sqref="H31:H32 I32:R32 K33 P33:Q33">
    <cfRule type="containsText" dxfId="785" priority="487" operator="containsText" text="Ja">
      <formula>NOT(ISERROR(SEARCH("Ja",H31)))</formula>
    </cfRule>
    <cfRule type="containsText" dxfId="784" priority="486" operator="containsText" text="Ja">
      <formula>NOT(ISERROR(SEARCH("Ja",H31)))</formula>
    </cfRule>
  </conditionalFormatting>
  <conditionalFormatting sqref="H33">
    <cfRule type="containsText" dxfId="783" priority="42" operator="containsText" text="Delv">
      <formula>NOT(ISERROR(SEARCH("Delv",H33)))</formula>
    </cfRule>
  </conditionalFormatting>
  <conditionalFormatting sqref="H41">
    <cfRule type="containsText" dxfId="782" priority="656" operator="containsText" text="Ja">
      <formula>NOT(ISERROR(SEARCH("Ja",H41)))</formula>
    </cfRule>
    <cfRule type="containsText" dxfId="781" priority="655" operator="containsText" text="Ja">
      <formula>NOT(ISERROR(SEARCH("Ja",H41)))</formula>
    </cfRule>
  </conditionalFormatting>
  <conditionalFormatting sqref="H49">
    <cfRule type="containsText" dxfId="780" priority="172" operator="containsText" text="Delv">
      <formula>NOT(ISERROR(SEARCH("Delv",H49)))</formula>
    </cfRule>
  </conditionalFormatting>
  <conditionalFormatting sqref="H51">
    <cfRule type="containsText" dxfId="779" priority="1021" operator="containsText" text="Ja">
      <formula>NOT(ISERROR(SEARCH("Ja",H51)))</formula>
    </cfRule>
    <cfRule type="containsText" dxfId="778" priority="1022" operator="containsText" text="Ja">
      <formula>NOT(ISERROR(SEARCH("Ja",H51)))</formula>
    </cfRule>
  </conditionalFormatting>
  <conditionalFormatting sqref="H60:H61 I61:J61 H62:J62">
    <cfRule type="containsText" dxfId="777" priority="982" operator="containsText" text="Ja">
      <formula>NOT(ISERROR(SEARCH("Ja",H60)))</formula>
    </cfRule>
    <cfRule type="containsText" dxfId="776" priority="981" operator="containsText" text="Ja">
      <formula>NOT(ISERROR(SEARCH("Ja",H60)))</formula>
    </cfRule>
  </conditionalFormatting>
  <conditionalFormatting sqref="H66">
    <cfRule type="containsText" dxfId="775" priority="99" operator="containsText" text="Delv">
      <formula>NOT(ISERROR(SEARCH("Delv",H66)))</formula>
    </cfRule>
  </conditionalFormatting>
  <conditionalFormatting sqref="H68">
    <cfRule type="containsText" dxfId="774" priority="900" operator="containsText" text="Nej">
      <formula>NOT(ISERROR(SEARCH("Nej",H68)))</formula>
    </cfRule>
  </conditionalFormatting>
  <conditionalFormatting sqref="H76:H77">
    <cfRule type="containsText" dxfId="773" priority="301" operator="containsText" text="Ja">
      <formula>NOT(ISERROR(SEARCH("Ja",H76)))</formula>
    </cfRule>
    <cfRule type="containsText" dxfId="772" priority="300" operator="containsText" text="Ja">
      <formula>NOT(ISERROR(SEARCH("Ja",H76)))</formula>
    </cfRule>
  </conditionalFormatting>
  <conditionalFormatting sqref="H81:H83 I82:L82">
    <cfRule type="containsText" dxfId="771" priority="1043" operator="containsText" text="Ja">
      <formula>NOT(ISERROR(SEARCH("Ja",H81)))</formula>
    </cfRule>
    <cfRule type="containsText" dxfId="770" priority="1044" operator="containsText" text="Ja">
      <formula>NOT(ISERROR(SEARCH("Ja",H81)))</formula>
    </cfRule>
  </conditionalFormatting>
  <conditionalFormatting sqref="H22:I22">
    <cfRule type="containsText" dxfId="769" priority="259" operator="containsText" text="Delv">
      <formula>NOT(ISERROR(SEARCH("Delv",H22)))</formula>
    </cfRule>
  </conditionalFormatting>
  <conditionalFormatting sqref="H13:J13">
    <cfRule type="containsText" dxfId="768" priority="569" operator="containsText" text="Ja">
      <formula>NOT(ISERROR(SEARCH("Ja",H13)))</formula>
    </cfRule>
    <cfRule type="containsText" dxfId="767" priority="570" operator="containsText" text="Ja">
      <formula>NOT(ISERROR(SEARCH("Ja",H13)))</formula>
    </cfRule>
  </conditionalFormatting>
  <conditionalFormatting sqref="H16:J16">
    <cfRule type="containsText" dxfId="766" priority="872" operator="containsText" text="Ja">
      <formula>NOT(ISERROR(SEARCH("Ja",H16)))</formula>
    </cfRule>
    <cfRule type="containsText" dxfId="765" priority="871" operator="containsText" text="Ja">
      <formula>NOT(ISERROR(SEARCH("Ja",H16)))</formula>
    </cfRule>
  </conditionalFormatting>
  <conditionalFormatting sqref="H34:J34">
    <cfRule type="containsText" dxfId="764" priority="1077" operator="containsText" text="Ja">
      <formula>NOT(ISERROR(SEARCH("Ja",H34)))</formula>
    </cfRule>
    <cfRule type="containsText" dxfId="763" priority="1078" operator="containsText" text="Ja">
      <formula>NOT(ISERROR(SEARCH("Ja",H34)))</formula>
    </cfRule>
  </conditionalFormatting>
  <conditionalFormatting sqref="H36:J36">
    <cfRule type="containsText" dxfId="762" priority="916" operator="containsText" text="Ja">
      <formula>NOT(ISERROR(SEARCH("Ja",H36)))</formula>
    </cfRule>
    <cfRule type="containsText" dxfId="761" priority="915" operator="containsText" text="Ja">
      <formula>NOT(ISERROR(SEARCH("Ja",H36)))</formula>
    </cfRule>
  </conditionalFormatting>
  <conditionalFormatting sqref="H42:J42">
    <cfRule type="containsText" dxfId="760" priority="1058" operator="containsText" text="Ja">
      <formula>NOT(ISERROR(SEARCH("Ja",H42)))</formula>
    </cfRule>
    <cfRule type="containsText" dxfId="759" priority="1059" operator="containsText" text="Ja">
      <formula>NOT(ISERROR(SEARCH("Ja",H42)))</formula>
    </cfRule>
  </conditionalFormatting>
  <conditionalFormatting sqref="H45:J45">
    <cfRule type="containsText" dxfId="758" priority="612" operator="containsText" text="Ja">
      <formula>NOT(ISERROR(SEARCH("Ja",H45)))</formula>
    </cfRule>
    <cfRule type="containsText" dxfId="757" priority="611" operator="containsText" text="Ja">
      <formula>NOT(ISERROR(SEARCH("Ja",H45)))</formula>
    </cfRule>
  </conditionalFormatting>
  <conditionalFormatting sqref="H71:J72">
    <cfRule type="containsText" dxfId="756" priority="130" operator="containsText" text="Ja">
      <formula>NOT(ISERROR(SEARCH("Ja",H71)))</formula>
    </cfRule>
    <cfRule type="containsText" dxfId="755" priority="129" operator="containsText" text="Ja">
      <formula>NOT(ISERROR(SEARCH("Ja",H71)))</formula>
    </cfRule>
  </conditionalFormatting>
  <conditionalFormatting sqref="H74:J74">
    <cfRule type="containsText" dxfId="754" priority="15" operator="containsText" text="Nej">
      <formula>NOT(ISERROR(SEARCH("Nej",H74)))</formula>
    </cfRule>
  </conditionalFormatting>
  <conditionalFormatting sqref="H43:AE43 P44:U44 W44 Y44:AB44 AD44:AE44">
    <cfRule type="containsText" dxfId="753" priority="920" operator="containsText" text="Ja">
      <formula>NOT(ISERROR(SEARCH("Ja",H43)))</formula>
    </cfRule>
    <cfRule type="containsText" dxfId="752" priority="921" operator="containsText" text="Ja">
      <formula>NOT(ISERROR(SEARCH("Ja",H43)))</formula>
    </cfRule>
  </conditionalFormatting>
  <conditionalFormatting sqref="I8">
    <cfRule type="containsText" dxfId="751" priority="389" operator="containsText" text="Nej">
      <formula>NOT(ISERROR(SEARCH("Nej",I8)))</formula>
    </cfRule>
  </conditionalFormatting>
  <conditionalFormatting sqref="I19:I20 J20">
    <cfRule type="containsText" dxfId="750" priority="948" operator="containsText" text="Nej">
      <formula>NOT(ISERROR(SEARCH("Nej",I19)))</formula>
    </cfRule>
  </conditionalFormatting>
  <conditionalFormatting sqref="I27:I28">
    <cfRule type="containsText" dxfId="749" priority="733" operator="containsText" text="Nej">
      <formula>NOT(ISERROR(SEARCH("Nej",I27)))</formula>
    </cfRule>
  </conditionalFormatting>
  <conditionalFormatting sqref="I31">
    <cfRule type="containsText" dxfId="748" priority="485" operator="containsText" text="Delv">
      <formula>NOT(ISERROR(SEARCH("Delv",I31)))</formula>
    </cfRule>
  </conditionalFormatting>
  <conditionalFormatting sqref="I39">
    <cfRule type="containsText" dxfId="747" priority="62" operator="containsText" text="Nej">
      <formula>NOT(ISERROR(SEARCH("Nej",I39)))</formula>
    </cfRule>
  </conditionalFormatting>
  <conditionalFormatting sqref="I17:J17">
    <cfRule type="containsText" dxfId="746" priority="769" operator="containsText" text="Nej">
      <formula>NOT(ISERROR(SEARCH("Nej",I17)))</formula>
    </cfRule>
  </conditionalFormatting>
  <conditionalFormatting sqref="I21:J21">
    <cfRule type="containsText" dxfId="745" priority="757" operator="containsText" text="Nej">
      <formula>NOT(ISERROR(SEARCH("Nej",I21)))</formula>
    </cfRule>
  </conditionalFormatting>
  <conditionalFormatting sqref="I23:J23">
    <cfRule type="containsText" dxfId="744" priority="530" operator="containsText" text="Delv">
      <formula>NOT(ISERROR(SEARCH("Delv",I23)))</formula>
    </cfRule>
  </conditionalFormatting>
  <conditionalFormatting sqref="I24:J24">
    <cfRule type="containsText" dxfId="743" priority="501" operator="containsText" text="Ja">
      <formula>NOT(ISERROR(SEARCH("Ja",I24)))</formula>
    </cfRule>
    <cfRule type="containsText" dxfId="742" priority="500" operator="containsText" text="Ja">
      <formula>NOT(ISERROR(SEARCH("Ja",I24)))</formula>
    </cfRule>
  </conditionalFormatting>
  <conditionalFormatting sqref="I33:J33">
    <cfRule type="containsText" dxfId="741" priority="41" operator="containsText" text="Nej">
      <formula>NOT(ISERROR(SEARCH("Nej",I33)))</formula>
    </cfRule>
  </conditionalFormatting>
  <conditionalFormatting sqref="I41:J41">
    <cfRule type="containsText" dxfId="740" priority="654" operator="containsText" text="Nej">
      <formula>NOT(ISERROR(SEARCH("Nej",I41)))</formula>
    </cfRule>
  </conditionalFormatting>
  <conditionalFormatting sqref="I44:J44">
    <cfRule type="containsText" dxfId="739" priority="52" operator="containsText" text="Nej">
      <formula>NOT(ISERROR(SEARCH("Nej",I44)))</formula>
    </cfRule>
  </conditionalFormatting>
  <conditionalFormatting sqref="I55:J55">
    <cfRule type="containsText" dxfId="738" priority="250" operator="containsText" text="Delv">
      <formula>NOT(ISERROR(SEARCH("Delv",I55)))</formula>
    </cfRule>
  </conditionalFormatting>
  <conditionalFormatting sqref="I59:J59">
    <cfRule type="containsText" dxfId="737" priority="633" operator="containsText" text="Delv">
      <formula>NOT(ISERROR(SEARCH("Delv",I59)))</formula>
    </cfRule>
  </conditionalFormatting>
  <conditionalFormatting sqref="I66:J66">
    <cfRule type="containsText" dxfId="736" priority="97" operator="containsText" text="Ja">
      <formula>NOT(ISERROR(SEARCH("Ja",I66)))</formula>
    </cfRule>
    <cfRule type="containsText" dxfId="735" priority="98" operator="containsText" text="Ja">
      <formula>NOT(ISERROR(SEARCH("Ja",I66)))</formula>
    </cfRule>
  </conditionalFormatting>
  <conditionalFormatting sqref="I68:J68">
    <cfRule type="containsText" dxfId="734" priority="897" operator="containsText" text="Ja">
      <formula>NOT(ISERROR(SEARCH("Ja",I68)))</formula>
    </cfRule>
    <cfRule type="containsText" dxfId="733" priority="896" operator="containsText" text="Ja">
      <formula>NOT(ISERROR(SEARCH("Ja",I68)))</formula>
    </cfRule>
  </conditionalFormatting>
  <conditionalFormatting sqref="I69:J69">
    <cfRule type="containsText" dxfId="732" priority="232" operator="containsText" text="Nej">
      <formula>NOT(ISERROR(SEARCH("Nej",I69)))</formula>
    </cfRule>
  </conditionalFormatting>
  <conditionalFormatting sqref="I70:J70">
    <cfRule type="containsText" dxfId="731" priority="695" operator="containsText" text="Delv">
      <formula>NOT(ISERROR(SEARCH("Delv",I70)))</formula>
    </cfRule>
  </conditionalFormatting>
  <conditionalFormatting sqref="I76:J76">
    <cfRule type="containsText" dxfId="730" priority="152" operator="containsText" text="Nej">
      <formula>NOT(ISERROR(SEARCH("Nej",I76)))</formula>
    </cfRule>
  </conditionalFormatting>
  <conditionalFormatting sqref="I77:J77">
    <cfRule type="containsText" dxfId="729" priority="298" operator="containsText" text="Delv">
      <formula>NOT(ISERROR(SEARCH("Delv",I77)))</formula>
    </cfRule>
  </conditionalFormatting>
  <conditionalFormatting sqref="I83:J83">
    <cfRule type="containsText" dxfId="728" priority="74" operator="containsText" text="Nej">
      <formula>NOT(ISERROR(SEARCH("Nej",I83)))</formula>
    </cfRule>
  </conditionalFormatting>
  <conditionalFormatting sqref="I12:K12">
    <cfRule type="containsText" dxfId="727" priority="409" operator="containsText" text="Delv">
      <formula>NOT(ISERROR(SEARCH("Delv",I12)))</formula>
    </cfRule>
  </conditionalFormatting>
  <conditionalFormatting sqref="I15:K15">
    <cfRule type="containsText" dxfId="726" priority="85" operator="containsText" text="Nej">
      <formula>NOT(ISERROR(SEARCH("Nej",I15)))</formula>
    </cfRule>
  </conditionalFormatting>
  <conditionalFormatting sqref="I35:K35">
    <cfRule type="containsText" dxfId="725" priority="676" operator="containsText" text="Delv">
      <formula>NOT(ISERROR(SEARCH("Delv",I35)))</formula>
    </cfRule>
  </conditionalFormatting>
  <conditionalFormatting sqref="I51:K51 K52">
    <cfRule type="containsText" dxfId="724" priority="1020" operator="containsText" text="Delv">
      <formula>NOT(ISERROR(SEARCH("Delv",I51)))</formula>
    </cfRule>
  </conditionalFormatting>
  <conditionalFormatting sqref="I60:K60">
    <cfRule type="containsText" dxfId="723" priority="980" operator="containsText" text="Delv">
      <formula>NOT(ISERROR(SEARCH("Delv",I60)))</formula>
    </cfRule>
  </conditionalFormatting>
  <conditionalFormatting sqref="I81:K81">
    <cfRule type="containsText" dxfId="722" priority="1009" operator="containsText" text="Delv">
      <formula>NOT(ISERROR(SEARCH("Delv",I81)))</formula>
    </cfRule>
  </conditionalFormatting>
  <conditionalFormatting sqref="I46:L46">
    <cfRule type="containsText" dxfId="721" priority="418" operator="containsText" text="Delv">
      <formula>NOT(ISERROR(SEARCH("Delv",I46)))</formula>
    </cfRule>
  </conditionalFormatting>
  <conditionalFormatting sqref="J8">
    <cfRule type="containsText" dxfId="720" priority="388" operator="containsText" text="Delv">
      <formula>NOT(ISERROR(SEARCH("Delv",J8)))</formula>
    </cfRule>
  </conditionalFormatting>
  <conditionalFormatting sqref="J19">
    <cfRule type="containsText" dxfId="719" priority="947" operator="containsText" text="Delv">
      <formula>NOT(ISERROR(SEARCH("Delv",J19)))</formula>
    </cfRule>
  </conditionalFormatting>
  <conditionalFormatting sqref="J22">
    <cfRule type="containsText" dxfId="718" priority="257" operator="containsText" text="Ja">
      <formula>NOT(ISERROR(SEARCH("Ja",J22)))</formula>
    </cfRule>
    <cfRule type="containsText" dxfId="717" priority="258" operator="containsText" text="Ja">
      <formula>NOT(ISERROR(SEARCH("Ja",J22)))</formula>
    </cfRule>
  </conditionalFormatting>
  <conditionalFormatting sqref="J30:J31">
    <cfRule type="containsText" dxfId="716" priority="483" operator="containsText" text="Ja">
      <formula>NOT(ISERROR(SEARCH("Ja",J30)))</formula>
    </cfRule>
    <cfRule type="containsText" dxfId="715" priority="484" operator="containsText" text="Ja">
      <formula>NOT(ISERROR(SEARCH("Ja",J30)))</formula>
    </cfRule>
  </conditionalFormatting>
  <conditionalFormatting sqref="J49">
    <cfRule type="containsText" dxfId="714" priority="171" operator="containsText" text="Delv">
      <formula>NOT(ISERROR(SEARCH("Delv",J49)))</formula>
    </cfRule>
  </conditionalFormatting>
  <conditionalFormatting sqref="K6:K7">
    <cfRule type="containsText" dxfId="713" priority="471" operator="containsText" text="Delv">
      <formula>NOT(ISERROR(SEARCH("Delv",K6)))</formula>
    </cfRule>
  </conditionalFormatting>
  <conditionalFormatting sqref="K8">
    <cfRule type="containsText" dxfId="712" priority="387" operator="containsText" text="Ja">
      <formula>NOT(ISERROR(SEARCH("Ja",K8)))</formula>
    </cfRule>
    <cfRule type="containsText" dxfId="711" priority="386" operator="containsText" text="Ja">
      <formula>NOT(ISERROR(SEARCH("Ja",K8)))</formula>
    </cfRule>
  </conditionalFormatting>
  <conditionalFormatting sqref="K9">
    <cfRule type="containsText" dxfId="710" priority="277" operator="containsText" text="Delv">
      <formula>NOT(ISERROR(SEARCH("Delv",K9)))</formula>
    </cfRule>
  </conditionalFormatting>
  <conditionalFormatting sqref="K10">
    <cfRule type="containsText" dxfId="709" priority="8" operator="containsText" text="Nej">
      <formula>NOT(ISERROR(SEARCH("Nej",K10)))</formula>
    </cfRule>
  </conditionalFormatting>
  <conditionalFormatting sqref="K11">
    <cfRule type="containsText" dxfId="708" priority="194" operator="containsText" text="Delv">
      <formula>NOT(ISERROR(SEARCH("Delv",K11)))</formula>
    </cfRule>
  </conditionalFormatting>
  <conditionalFormatting sqref="K13">
    <cfRule type="containsText" dxfId="707" priority="568" operator="containsText" text="Delv">
      <formula>NOT(ISERROR(SEARCH("Delv",K13)))</formula>
    </cfRule>
  </conditionalFormatting>
  <conditionalFormatting sqref="K16:K25">
    <cfRule type="containsText" dxfId="706" priority="531" operator="containsText" text="Delv">
      <formula>NOT(ISERROR(SEARCH("Delv",K16)))</formula>
    </cfRule>
  </conditionalFormatting>
  <conditionalFormatting sqref="K27:K31">
    <cfRule type="containsText" dxfId="705" priority="482" operator="containsText" text="Delv">
      <formula>NOT(ISERROR(SEARCH("Delv",K27)))</formula>
    </cfRule>
  </conditionalFormatting>
  <conditionalFormatting sqref="K36">
    <cfRule type="containsText" dxfId="704" priority="913" operator="containsText" text="Delv">
      <formula>NOT(ISERROR(SEARCH("Delv",K36)))</formula>
    </cfRule>
  </conditionalFormatting>
  <conditionalFormatting sqref="K39">
    <cfRule type="containsText" dxfId="703" priority="61" operator="containsText" text="Nej">
      <formula>NOT(ISERROR(SEARCH("Nej",K39)))</formula>
    </cfRule>
  </conditionalFormatting>
  <conditionalFormatting sqref="K40">
    <cfRule type="containsText" dxfId="702" priority="511" operator="containsText" text="Delv">
      <formula>NOT(ISERROR(SEARCH("Delv",K40)))</formula>
    </cfRule>
  </conditionalFormatting>
  <conditionalFormatting sqref="K41">
    <cfRule type="containsText" dxfId="701" priority="652" operator="containsText" text="Ja">
      <formula>NOT(ISERROR(SEARCH("Ja",K41)))</formula>
    </cfRule>
    <cfRule type="containsText" dxfId="700" priority="653" operator="containsText" text="Ja">
      <formula>NOT(ISERROR(SEARCH("Ja",K41)))</formula>
    </cfRule>
  </conditionalFormatting>
  <conditionalFormatting sqref="K45">
    <cfRule type="containsText" dxfId="699" priority="610" operator="containsText" text="Delv">
      <formula>NOT(ISERROR(SEARCH("Delv",K45)))</formula>
    </cfRule>
  </conditionalFormatting>
  <conditionalFormatting sqref="K47:K48">
    <cfRule type="containsText" dxfId="698" priority="823" operator="containsText" text="Delv">
      <formula>NOT(ISERROR(SEARCH("Delv",K47)))</formula>
    </cfRule>
  </conditionalFormatting>
  <conditionalFormatting sqref="K49">
    <cfRule type="containsText" dxfId="697" priority="170" operator="containsText" text="Ja">
      <formula>NOT(ISERROR(SEARCH("Ja",K49)))</formula>
    </cfRule>
    <cfRule type="containsText" dxfId="696" priority="169" operator="containsText" text="Ja">
      <formula>NOT(ISERROR(SEARCH("Ja",K49)))</formula>
    </cfRule>
  </conditionalFormatting>
  <conditionalFormatting sqref="K53">
    <cfRule type="containsText" dxfId="695" priority="449" operator="containsText" text="Nej">
      <formula>NOT(ISERROR(SEARCH("Nej",K53)))</formula>
    </cfRule>
  </conditionalFormatting>
  <conditionalFormatting sqref="K56">
    <cfRule type="containsText" dxfId="694" priority="367" operator="containsText" text="Nej">
      <formula>NOT(ISERROR(SEARCH("Nej",K56)))</formula>
    </cfRule>
  </conditionalFormatting>
  <conditionalFormatting sqref="K61:K63">
    <cfRule type="containsText" dxfId="693" priority="809" operator="containsText" text="Delv">
      <formula>NOT(ISERROR(SEARCH("Delv",K61)))</formula>
    </cfRule>
  </conditionalFormatting>
  <conditionalFormatting sqref="K66">
    <cfRule type="containsText" dxfId="692" priority="96" operator="containsText" text="Delv">
      <formula>NOT(ISERROR(SEARCH("Delv",K66)))</formula>
    </cfRule>
  </conditionalFormatting>
  <conditionalFormatting sqref="K71">
    <cfRule type="containsText" dxfId="691" priority="32" operator="containsText" text="Delv">
      <formula>NOT(ISERROR(SEARCH("Delv",K71)))</formula>
    </cfRule>
  </conditionalFormatting>
  <conditionalFormatting sqref="K74:K76">
    <cfRule type="containsText" dxfId="690" priority="14" operator="containsText" text="Delv">
      <formula>NOT(ISERROR(SEARCH("Delv",K74)))</formula>
    </cfRule>
  </conditionalFormatting>
  <conditionalFormatting sqref="K80">
    <cfRule type="containsText" dxfId="689" priority="208" operator="containsText" text="Delv">
      <formula>NOT(ISERROR(SEARCH("Delv",K80)))</formula>
    </cfRule>
  </conditionalFormatting>
  <conditionalFormatting sqref="K83">
    <cfRule type="containsText" dxfId="688" priority="73" operator="containsText" text="Delv">
      <formula>NOT(ISERROR(SEARCH("Delv",K83)))</formula>
    </cfRule>
  </conditionalFormatting>
  <conditionalFormatting sqref="K26:L26">
    <cfRule type="containsText" dxfId="687" priority="268" operator="containsText" text="Nej">
      <formula>NOT(ISERROR(SEARCH("Nej",K26)))</formula>
    </cfRule>
  </conditionalFormatting>
  <conditionalFormatting sqref="K34:L34">
    <cfRule type="containsText" dxfId="686" priority="1016" operator="containsText" text="Delv">
      <formula>NOT(ISERROR(SEARCH("Delv",K34)))</formula>
    </cfRule>
  </conditionalFormatting>
  <conditionalFormatting sqref="K42:L42">
    <cfRule type="containsText" dxfId="685" priority="1057" operator="containsText" text="Nej">
      <formula>NOT(ISERROR(SEARCH("Nej",K42)))</formula>
    </cfRule>
  </conditionalFormatting>
  <conditionalFormatting sqref="K44:L44">
    <cfRule type="containsText" dxfId="684" priority="51" operator="containsText" text="Delv">
      <formula>NOT(ISERROR(SEARCH("Delv",K44)))</formula>
    </cfRule>
  </conditionalFormatting>
  <conditionalFormatting sqref="K68:L68 K69">
    <cfRule type="containsText" dxfId="683" priority="895" operator="containsText" text="Delv">
      <formula>NOT(ISERROR(SEARCH("Delv",K68)))</formula>
    </cfRule>
  </conditionalFormatting>
  <conditionalFormatting sqref="K72:L72">
    <cfRule type="containsText" dxfId="682" priority="128" operator="containsText" text="Nej">
      <formula>NOT(ISERROR(SEARCH("Nej",K72)))</formula>
    </cfRule>
  </conditionalFormatting>
  <conditionalFormatting sqref="K77:L77">
    <cfRule type="containsText" dxfId="681" priority="296" operator="containsText" text="Ja">
      <formula>NOT(ISERROR(SEARCH("Ja",K77)))</formula>
    </cfRule>
    <cfRule type="containsText" dxfId="680" priority="297" operator="containsText" text="Ja">
      <formula>NOT(ISERROR(SEARCH("Ja",K77)))</formula>
    </cfRule>
  </conditionalFormatting>
  <conditionalFormatting sqref="K78:L78">
    <cfRule type="containsText" dxfId="679" priority="238" operator="containsText" text="Nej">
      <formula>NOT(ISERROR(SEARCH("Nej",K78)))</formula>
    </cfRule>
  </conditionalFormatting>
  <conditionalFormatting sqref="K64:M64">
    <cfRule type="containsText" dxfId="678" priority="784" operator="containsText" text="Nej">
      <formula>NOT(ISERROR(SEARCH("Nej",K64)))</formula>
    </cfRule>
  </conditionalFormatting>
  <conditionalFormatting sqref="K58:N58">
    <cfRule type="containsText" dxfId="677" priority="626" operator="containsText" text="Delv">
      <formula>NOT(ISERROR(SEARCH("Delv",K58)))</formula>
    </cfRule>
  </conditionalFormatting>
  <conditionalFormatting sqref="K70:N70">
    <cfRule type="containsText" dxfId="676" priority="693" operator="containsText" text="Ja">
      <formula>NOT(ISERROR(SEARCH("Ja",K70)))</formula>
    </cfRule>
    <cfRule type="containsText" dxfId="675" priority="694" operator="containsText" text="Ja">
      <formula>NOT(ISERROR(SEARCH("Ja",K70)))</formula>
    </cfRule>
  </conditionalFormatting>
  <conditionalFormatting sqref="L6">
    <cfRule type="containsText" dxfId="674" priority="469" operator="containsText" text="Ja">
      <formula>NOT(ISERROR(SEARCH("Ja",L6)))</formula>
    </cfRule>
    <cfRule type="containsText" dxfId="673" priority="470" operator="containsText" text="Ja">
      <formula>NOT(ISERROR(SEARCH("Ja",L6)))</formula>
    </cfRule>
  </conditionalFormatting>
  <conditionalFormatting sqref="L8">
    <cfRule type="containsText" dxfId="672" priority="385" operator="containsText" text="Delv">
      <formula>NOT(ISERROR(SEARCH("Delv",L8)))</formula>
    </cfRule>
  </conditionalFormatting>
  <conditionalFormatting sqref="L9">
    <cfRule type="containsText" dxfId="671" priority="276" operator="containsText" text="Nej">
      <formula>NOT(ISERROR(SEARCH("Nej",L9)))</formula>
    </cfRule>
  </conditionalFormatting>
  <conditionalFormatting sqref="L12">
    <cfRule type="containsText" dxfId="670" priority="408" operator="containsText" text="Nej">
      <formula>NOT(ISERROR(SEARCH("Nej",L12)))</formula>
    </cfRule>
  </conditionalFormatting>
  <conditionalFormatting sqref="L13">
    <cfRule type="containsText" dxfId="669" priority="565" operator="containsText" text="Ja">
      <formula>NOT(ISERROR(SEARCH("Ja",L13)))</formula>
    </cfRule>
    <cfRule type="containsText" dxfId="668" priority="566" operator="containsText" text="Ja">
      <formula>NOT(ISERROR(SEARCH("Ja",L13)))</formula>
    </cfRule>
  </conditionalFormatting>
  <conditionalFormatting sqref="L15">
    <cfRule type="containsText" dxfId="667" priority="84" operator="containsText" text="Delv">
      <formula>NOT(ISERROR(SEARCH("Delv",L15)))</formula>
    </cfRule>
  </conditionalFormatting>
  <conditionalFormatting sqref="L16">
    <cfRule type="containsText" dxfId="666" priority="869" operator="containsText" text="Nej">
      <formula>NOT(ISERROR(SEARCH("Nej",L16)))</formula>
    </cfRule>
  </conditionalFormatting>
  <conditionalFormatting sqref="L19:L22">
    <cfRule type="containsText" dxfId="665" priority="755" operator="containsText" text="Nej">
      <formula>NOT(ISERROR(SEARCH("Nej",L19)))</formula>
    </cfRule>
  </conditionalFormatting>
  <conditionalFormatting sqref="L25">
    <cfRule type="containsText" dxfId="664" priority="324" operator="containsText" text="Ja">
      <formula>NOT(ISERROR(SEARCH("Ja",L25)))</formula>
    </cfRule>
    <cfRule type="containsText" dxfId="663" priority="325" operator="containsText" text="Ja">
      <formula>NOT(ISERROR(SEARCH("Ja",L25)))</formula>
    </cfRule>
  </conditionalFormatting>
  <conditionalFormatting sqref="L27">
    <cfRule type="containsText" dxfId="662" priority="730" operator="containsText" text="Delv">
      <formula>NOT(ISERROR(SEARCH("Delv",L27)))</formula>
    </cfRule>
  </conditionalFormatting>
  <conditionalFormatting sqref="L28">
    <cfRule type="containsText" dxfId="661" priority="728" operator="containsText" text="Ja">
      <formula>NOT(ISERROR(SEARCH("Ja",L28)))</formula>
    </cfRule>
    <cfRule type="containsText" dxfId="660" priority="729" operator="containsText" text="Ja">
      <formula>NOT(ISERROR(SEARCH("Ja",L28)))</formula>
    </cfRule>
  </conditionalFormatting>
  <conditionalFormatting sqref="L35:L36">
    <cfRule type="containsText" dxfId="659" priority="675" operator="containsText" text="Nej">
      <formula>NOT(ISERROR(SEARCH("Nej",L35)))</formula>
    </cfRule>
  </conditionalFormatting>
  <conditionalFormatting sqref="L38:L39">
    <cfRule type="containsText" dxfId="658" priority="586" operator="containsText" text="Nej">
      <formula>NOT(ISERROR(SEARCH("Nej",L38)))</formula>
    </cfRule>
  </conditionalFormatting>
  <conditionalFormatting sqref="L41">
    <cfRule type="containsText" dxfId="657" priority="651" operator="containsText" text="Nej">
      <formula>NOT(ISERROR(SEARCH("Nej",L41)))</formula>
    </cfRule>
  </conditionalFormatting>
  <conditionalFormatting sqref="L49">
    <cfRule type="containsText" dxfId="656" priority="168" operator="containsText" text="Delv">
      <formula>NOT(ISERROR(SEARCH("Delv",L49)))</formula>
    </cfRule>
  </conditionalFormatting>
  <conditionalFormatting sqref="L53:L54">
    <cfRule type="containsText" dxfId="655" priority="448" operator="containsText" text="Nej">
      <formula>NOT(ISERROR(SEARCH("Nej",L53)))</formula>
    </cfRule>
  </conditionalFormatting>
  <conditionalFormatting sqref="L56 K57 C72">
    <cfRule type="containsText" dxfId="654" priority="139" operator="containsText" text="Delv">
      <formula>NOT(ISERROR(SEARCH("Delv",C56)))</formula>
    </cfRule>
  </conditionalFormatting>
  <conditionalFormatting sqref="L62">
    <cfRule type="containsText" dxfId="653" priority="285" operator="containsText" text="Ja">
      <formula>NOT(ISERROR(SEARCH("Ja",L62)))</formula>
    </cfRule>
    <cfRule type="containsText" dxfId="652" priority="284" operator="containsText" text="Ja">
      <formula>NOT(ISERROR(SEARCH("Ja",L62)))</formula>
    </cfRule>
  </conditionalFormatting>
  <conditionalFormatting sqref="L63">
    <cfRule type="containsText" dxfId="651" priority="808" operator="containsText" text="Nej">
      <formula>NOT(ISERROR(SEARCH("Nej",L63)))</formula>
    </cfRule>
  </conditionalFormatting>
  <conditionalFormatting sqref="L75">
    <cfRule type="containsText" dxfId="650" priority="851" operator="containsText" text="Ja">
      <formula>NOT(ISERROR(SEARCH("Ja",L75)))</formula>
    </cfRule>
    <cfRule type="containsText" dxfId="649" priority="852" operator="containsText" text="Ja">
      <formula>NOT(ISERROR(SEARCH("Ja",L75)))</formula>
    </cfRule>
  </conditionalFormatting>
  <conditionalFormatting sqref="L76">
    <cfRule type="containsText" dxfId="648" priority="151" operator="containsText" text="Nej">
      <formula>NOT(ISERROR(SEARCH("Nej",L76)))</formula>
    </cfRule>
  </conditionalFormatting>
  <conditionalFormatting sqref="L29:M29">
    <cfRule type="containsText" dxfId="647" priority="109" operator="containsText" text="Nej">
      <formula>NOT(ISERROR(SEARCH("Nej",L29)))</formula>
    </cfRule>
  </conditionalFormatting>
  <conditionalFormatting sqref="L51:M51">
    <cfRule type="containsText" dxfId="646" priority="1004" operator="containsText" text="Nej">
      <formula>NOT(ISERROR(SEARCH("Nej",L51)))</formula>
    </cfRule>
  </conditionalFormatting>
  <conditionalFormatting sqref="L52:M52">
    <cfRule type="containsText" dxfId="645" priority="706" operator="containsText" text="Ja">
      <formula>NOT(ISERROR(SEARCH("Ja",L52)))</formula>
    </cfRule>
    <cfRule type="containsText" dxfId="644" priority="705" operator="containsText" text="Ja">
      <formula>NOT(ISERROR(SEARCH("Ja",L52)))</formula>
    </cfRule>
  </conditionalFormatting>
  <conditionalFormatting sqref="L60:M61">
    <cfRule type="containsText" dxfId="643" priority="979" operator="containsText" text="Ja">
      <formula>NOT(ISERROR(SEARCH("Ja",L60)))</formula>
    </cfRule>
    <cfRule type="containsText" dxfId="642" priority="978" operator="containsText" text="Ja">
      <formula>NOT(ISERROR(SEARCH("Ja",L60)))</formula>
    </cfRule>
  </conditionalFormatting>
  <conditionalFormatting sqref="L66:M66">
    <cfRule type="containsText" dxfId="641" priority="95" operator="containsText" text="Nej">
      <formula>NOT(ISERROR(SEARCH("Nej",L66)))</formula>
    </cfRule>
  </conditionalFormatting>
  <conditionalFormatting sqref="L74:M74">
    <cfRule type="containsText" dxfId="640" priority="13" operator="containsText" text="Nej">
      <formula>NOT(ISERROR(SEARCH("Nej",L74)))</formula>
    </cfRule>
  </conditionalFormatting>
  <conditionalFormatting sqref="L83:M83">
    <cfRule type="containsText" dxfId="639" priority="72" operator="containsText" text="Nej">
      <formula>NOT(ISERROR(SEARCH("Nej",L83)))</formula>
    </cfRule>
  </conditionalFormatting>
  <conditionalFormatting sqref="L10:N10">
    <cfRule type="containsText" dxfId="638" priority="6" operator="containsText" text="Ja">
      <formula>NOT(ISERROR(SEARCH("Ja",L10)))</formula>
    </cfRule>
    <cfRule type="containsText" dxfId="637" priority="7" operator="containsText" text="Ja">
      <formula>NOT(ISERROR(SEARCH("Ja",L10)))</formula>
    </cfRule>
  </conditionalFormatting>
  <conditionalFormatting sqref="L17:N17">
    <cfRule type="containsText" dxfId="636" priority="767" operator="containsText" text="Ja">
      <formula>NOT(ISERROR(SEARCH("Ja",L17)))</formula>
    </cfRule>
    <cfRule type="containsText" dxfId="635" priority="768" operator="containsText" text="Ja">
      <formula>NOT(ISERROR(SEARCH("Ja",L17)))</formula>
    </cfRule>
  </conditionalFormatting>
  <conditionalFormatting sqref="L45:N45 M46">
    <cfRule type="containsText" dxfId="634" priority="608" operator="containsText" text="Ja">
      <formula>NOT(ISERROR(SEARCH("Ja",L45)))</formula>
    </cfRule>
    <cfRule type="containsText" dxfId="633" priority="609" operator="containsText" text="Ja">
      <formula>NOT(ISERROR(SEARCH("Ja",L45)))</formula>
    </cfRule>
  </conditionalFormatting>
  <conditionalFormatting sqref="L69:N69">
    <cfRule type="containsText" dxfId="632" priority="231" operator="containsText" text="Ja">
      <formula>NOT(ISERROR(SEARCH("Ja",L69)))</formula>
    </cfRule>
    <cfRule type="containsText" dxfId="631" priority="230" operator="containsText" text="Ja">
      <formula>NOT(ISERROR(SEARCH("Ja",L69)))</formula>
    </cfRule>
  </conditionalFormatting>
  <conditionalFormatting sqref="L23:O23 L24">
    <cfRule type="containsText" dxfId="630" priority="529" operator="containsText" text="Nej">
      <formula>NOT(ISERROR(SEARCH("Nej",L23)))</formula>
    </cfRule>
  </conditionalFormatting>
  <conditionalFormatting sqref="L30:O30">
    <cfRule type="containsText" dxfId="629" priority="432" operator="containsText" text="Nej">
      <formula>NOT(ISERROR(SEARCH("Nej",L30)))</formula>
    </cfRule>
  </conditionalFormatting>
  <conditionalFormatting sqref="L33:O33">
    <cfRule type="containsText" dxfId="628" priority="40" operator="containsText" text="Nej">
      <formula>NOT(ISERROR(SEARCH("Nej",L33)))</formula>
    </cfRule>
  </conditionalFormatting>
  <conditionalFormatting sqref="L71:Q71">
    <cfRule type="containsText" dxfId="627" priority="30" operator="containsText" text="Ja">
      <formula>NOT(ISERROR(SEARCH("Ja",L71)))</formula>
    </cfRule>
    <cfRule type="containsText" dxfId="626" priority="31" operator="containsText" text="Ja">
      <formula>NOT(ISERROR(SEARCH("Ja",L71)))</formula>
    </cfRule>
  </conditionalFormatting>
  <conditionalFormatting sqref="L7:R7">
    <cfRule type="containsText" dxfId="625" priority="319" operator="containsText" text="Ja">
      <formula>NOT(ISERROR(SEARCH("Ja",L7)))</formula>
    </cfRule>
    <cfRule type="containsText" dxfId="624" priority="320" operator="containsText" text="Ja">
      <formula>NOT(ISERROR(SEARCH("Ja",L7)))</formula>
    </cfRule>
  </conditionalFormatting>
  <conditionalFormatting sqref="L11:R11">
    <cfRule type="containsText" dxfId="623" priority="192" operator="containsText" text="Ja">
      <formula>NOT(ISERROR(SEARCH("Ja",L11)))</formula>
    </cfRule>
    <cfRule type="containsText" dxfId="622" priority="193" operator="containsText" text="Ja">
      <formula>NOT(ISERROR(SEARCH("Ja",L11)))</formula>
    </cfRule>
  </conditionalFormatting>
  <conditionalFormatting sqref="L18:R18">
    <cfRule type="containsText" dxfId="621" priority="348" operator="containsText" text="Ja">
      <formula>NOT(ISERROR(SEARCH("Ja",L18)))</formula>
    </cfRule>
    <cfRule type="containsText" dxfId="620" priority="349" operator="containsText" text="Ja">
      <formula>NOT(ISERROR(SEARCH("Ja",L18)))</formula>
    </cfRule>
  </conditionalFormatting>
  <conditionalFormatting sqref="L40:T40">
    <cfRule type="containsText" dxfId="619" priority="509" operator="containsText" text="Ja">
      <formula>NOT(ISERROR(SEARCH("Ja",L40)))</formula>
    </cfRule>
    <cfRule type="containsText" dxfId="618" priority="510" operator="containsText" text="Ja">
      <formula>NOT(ISERROR(SEARCH("Ja",L40)))</formula>
    </cfRule>
  </conditionalFormatting>
  <conditionalFormatting sqref="L48:U48 O49:U49">
    <cfRule type="containsText" dxfId="617" priority="544" operator="containsText" text="Ja">
      <formula>NOT(ISERROR(SEARCH("Ja",L48)))</formula>
    </cfRule>
    <cfRule type="containsText" dxfId="616" priority="543" operator="containsText" text="Ja">
      <formula>NOT(ISERROR(SEARCH("Ja",L48)))</formula>
    </cfRule>
  </conditionalFormatting>
  <conditionalFormatting sqref="L57:V57">
    <cfRule type="containsText" dxfId="615" priority="365" operator="containsText" text="Ja">
      <formula>NOT(ISERROR(SEARCH("Ja",L57)))</formula>
    </cfRule>
    <cfRule type="containsText" dxfId="614" priority="364" operator="containsText" text="Ja">
      <formula>NOT(ISERROR(SEARCH("Ja",L57)))</formula>
    </cfRule>
  </conditionalFormatting>
  <conditionalFormatting sqref="L31:Z31 T32:U32 W32:AE32 W33:AA33 AC33:AE33">
    <cfRule type="containsText" dxfId="613" priority="481" operator="containsText" text="Ja">
      <formula>NOT(ISERROR(SEARCH("Ja",L31)))</formula>
    </cfRule>
  </conditionalFormatting>
  <conditionalFormatting sqref="M8">
    <cfRule type="containsText" dxfId="612" priority="384" operator="containsText" text="Ja">
      <formula>NOT(ISERROR(SEARCH("Ja",M8)))</formula>
    </cfRule>
    <cfRule type="containsText" dxfId="611" priority="383" operator="containsText" text="Ja">
      <formula>NOT(ISERROR(SEARCH("Ja",M8)))</formula>
    </cfRule>
  </conditionalFormatting>
  <conditionalFormatting sqref="M13">
    <cfRule type="containsText" dxfId="610" priority="567" operator="containsText" text="Nej">
      <formula>NOT(ISERROR(SEARCH("Nej",M13)))</formula>
    </cfRule>
  </conditionalFormatting>
  <conditionalFormatting sqref="M19">
    <cfRule type="containsText" dxfId="609" priority="943" operator="containsText" text="Ja">
      <formula>NOT(ISERROR(SEARCH("Ja",M19)))</formula>
    </cfRule>
    <cfRule type="containsText" dxfId="608" priority="944" operator="containsText" text="Ja">
      <formula>NOT(ISERROR(SEARCH("Ja",M19)))</formula>
    </cfRule>
  </conditionalFormatting>
  <conditionalFormatting sqref="M20">
    <cfRule type="containsText" dxfId="607" priority="945" operator="containsText" text="Nej">
      <formula>NOT(ISERROR(SEARCH("Nej",M20)))</formula>
    </cfRule>
  </conditionalFormatting>
  <conditionalFormatting sqref="M25">
    <cfRule type="containsText" dxfId="606" priority="323" operator="containsText" text="Nej">
      <formula>NOT(ISERROR(SEARCH("Nej",M25)))</formula>
    </cfRule>
  </conditionalFormatting>
  <conditionalFormatting sqref="M34">
    <cfRule type="containsText" dxfId="605" priority="1063" operator="containsText" text="Nej">
      <formula>NOT(ISERROR(SEARCH("Nej",M34)))</formula>
    </cfRule>
  </conditionalFormatting>
  <conditionalFormatting sqref="M35">
    <cfRule type="containsText" dxfId="604" priority="674" operator="containsText" text="Ja">
      <formula>NOT(ISERROR(SEARCH("Ja",M35)))</formula>
    </cfRule>
    <cfRule type="containsText" dxfId="603" priority="673" operator="containsText" text="Ja">
      <formula>NOT(ISERROR(SEARCH("Ja",M35)))</formula>
    </cfRule>
  </conditionalFormatting>
  <conditionalFormatting sqref="M36">
    <cfRule type="containsText" dxfId="602" priority="911" operator="containsText" text="Delv">
      <formula>NOT(ISERROR(SEARCH("Delv",M36)))</formula>
    </cfRule>
  </conditionalFormatting>
  <conditionalFormatting sqref="M37">
    <cfRule type="containsText" dxfId="601" priority="244" operator="containsText" text="Nej">
      <formula>NOT(ISERROR(SEARCH("Nej",M37)))</formula>
    </cfRule>
  </conditionalFormatting>
  <conditionalFormatting sqref="M38:M39">
    <cfRule type="containsText" dxfId="600" priority="585" operator="containsText" text="Delv">
      <formula>NOT(ISERROR(SEARCH("Delv",M38)))</formula>
    </cfRule>
  </conditionalFormatting>
  <conditionalFormatting sqref="M44">
    <cfRule type="containsText" dxfId="599" priority="50" operator="containsText" text="Nej">
      <formula>NOT(ISERROR(SEARCH("Nej",M44)))</formula>
    </cfRule>
  </conditionalFormatting>
  <conditionalFormatting sqref="M49">
    <cfRule type="containsText" dxfId="598" priority="167" operator="containsText" text="Nej">
      <formula>NOT(ISERROR(SEARCH("Nej",M49)))</formula>
    </cfRule>
  </conditionalFormatting>
  <conditionalFormatting sqref="M53">
    <cfRule type="containsText" dxfId="597" priority="447" operator="containsText" text="Nej">
      <formula>NOT(ISERROR(SEARCH("Nej",M53)))</formula>
    </cfRule>
  </conditionalFormatting>
  <conditionalFormatting sqref="M62">
    <cfRule type="containsText" dxfId="596" priority="283" operator="containsText" text="Delv">
      <formula>NOT(ISERROR(SEARCH("Delv",M62)))</formula>
    </cfRule>
  </conditionalFormatting>
  <conditionalFormatting sqref="M65">
    <cfRule type="containsText" dxfId="595" priority="225" operator="containsText" text="Delv">
      <formula>NOT(ISERROR(SEARCH("Delv",M65)))</formula>
    </cfRule>
  </conditionalFormatting>
  <conditionalFormatting sqref="M75">
    <cfRule type="containsText" dxfId="594" priority="850" operator="containsText" text="Nej">
      <formula>NOT(ISERROR(SEARCH("Nej",M75)))</formula>
    </cfRule>
  </conditionalFormatting>
  <conditionalFormatting sqref="M77">
    <cfRule type="containsText" dxfId="593" priority="295" operator="containsText" text="Nej">
      <formula>NOT(ISERROR(SEARCH("Nej",M77)))</formula>
    </cfRule>
  </conditionalFormatting>
  <conditionalFormatting sqref="M79:M80">
    <cfRule type="containsText" dxfId="592" priority="217" operator="containsText" text="Delv">
      <formula>NOT(ISERROR(SEARCH("Delv",M79)))</formula>
    </cfRule>
  </conditionalFormatting>
  <conditionalFormatting sqref="M81">
    <cfRule type="containsText" dxfId="591" priority="1036" operator="containsText" text="Nej">
      <formula>NOT(ISERROR(SEARCH("Nej",M81)))</formula>
    </cfRule>
  </conditionalFormatting>
  <conditionalFormatting sqref="M6:N6">
    <cfRule type="containsText" dxfId="590" priority="468" operator="containsText" text="Delv">
      <formula>NOT(ISERROR(SEARCH("Delv",M6)))</formula>
    </cfRule>
  </conditionalFormatting>
  <conditionalFormatting sqref="M15:N15">
    <cfRule type="containsText" dxfId="589" priority="83" operator="containsText" text="Nej">
      <formula>NOT(ISERROR(SEARCH("Nej",M15)))</formula>
    </cfRule>
  </conditionalFormatting>
  <conditionalFormatting sqref="M21:N21 M22">
    <cfRule type="containsText" dxfId="588" priority="754" operator="containsText" text="Ja">
      <formula>NOT(ISERROR(SEARCH("Ja",M21)))</formula>
    </cfRule>
    <cfRule type="containsText" dxfId="587" priority="753" operator="containsText" text="Ja">
      <formula>NOT(ISERROR(SEARCH("Ja",M21)))</formula>
    </cfRule>
  </conditionalFormatting>
  <conditionalFormatting sqref="M26:N26 M27">
    <cfRule type="containsText" dxfId="586" priority="266" operator="containsText" text="Ja">
      <formula>NOT(ISERROR(SEARCH("Ja",M26)))</formula>
    </cfRule>
    <cfRule type="containsText" dxfId="585" priority="267" operator="containsText" text="Ja">
      <formula>NOT(ISERROR(SEARCH("Ja",M26)))</formula>
    </cfRule>
  </conditionalFormatting>
  <conditionalFormatting sqref="M28:N28">
    <cfRule type="containsText" dxfId="584" priority="727" operator="containsText" text="Nej">
      <formula>NOT(ISERROR(SEARCH("Nej",M28)))</formula>
    </cfRule>
  </conditionalFormatting>
  <conditionalFormatting sqref="M68:N68">
    <cfRule type="containsText" dxfId="583" priority="891" operator="containsText" text="Ja">
      <formula>NOT(ISERROR(SEARCH("Ja",M68)))</formula>
    </cfRule>
    <cfRule type="containsText" dxfId="582" priority="892" operator="containsText" text="Ja">
      <formula>NOT(ISERROR(SEARCH("Ja",M68)))</formula>
    </cfRule>
  </conditionalFormatting>
  <conditionalFormatting sqref="M72:N72">
    <cfRule type="containsText" dxfId="581" priority="126" operator="containsText" text="Ja">
      <formula>NOT(ISERROR(SEARCH("Ja",M72)))</formula>
    </cfRule>
    <cfRule type="containsText" dxfId="580" priority="127" operator="containsText" text="Ja">
      <formula>NOT(ISERROR(SEARCH("Ja",M72)))</formula>
    </cfRule>
  </conditionalFormatting>
  <conditionalFormatting sqref="M82:N82 N83">
    <cfRule type="containsText" dxfId="579" priority="714" operator="containsText" text="Delv">
      <formula>NOT(ISERROR(SEARCH("Delv",M82)))</formula>
    </cfRule>
  </conditionalFormatting>
  <conditionalFormatting sqref="M41:O41">
    <cfRule type="containsText" dxfId="578" priority="650" operator="containsText" text="Delv">
      <formula>NOT(ISERROR(SEARCH("Delv",M41)))</formula>
    </cfRule>
  </conditionalFormatting>
  <conditionalFormatting sqref="M78:P78">
    <cfRule type="containsText" dxfId="577" priority="236" operator="containsText" text="Ja">
      <formula>NOT(ISERROR(SEARCH("Ja",M78)))</formula>
    </cfRule>
    <cfRule type="containsText" dxfId="576" priority="237" operator="containsText" text="Ja">
      <formula>NOT(ISERROR(SEARCH("Ja",M78)))</formula>
    </cfRule>
  </conditionalFormatting>
  <conditionalFormatting sqref="M63:Q63">
    <cfRule type="containsText" dxfId="575" priority="807" operator="containsText" text="Ja">
      <formula>NOT(ISERROR(SEARCH("Ja",M63)))</formula>
    </cfRule>
    <cfRule type="containsText" dxfId="574" priority="806" operator="containsText" text="Ja">
      <formula>NOT(ISERROR(SEARCH("Ja",M63)))</formula>
    </cfRule>
  </conditionalFormatting>
  <conditionalFormatting sqref="M76:Q76">
    <cfRule type="containsText" dxfId="573" priority="150" operator="containsText" text="Ja">
      <formula>NOT(ISERROR(SEARCH("Ja",M76)))</formula>
    </cfRule>
    <cfRule type="containsText" dxfId="572" priority="149" operator="containsText" text="Ja">
      <formula>NOT(ISERROR(SEARCH("Ja",M76)))</formula>
    </cfRule>
  </conditionalFormatting>
  <conditionalFormatting sqref="M12:R12">
    <cfRule type="containsText" dxfId="571" priority="406" operator="containsText" text="Ja">
      <formula>NOT(ISERROR(SEARCH("Ja",M12)))</formula>
    </cfRule>
    <cfRule type="containsText" dxfId="570" priority="407" operator="containsText" text="Ja">
      <formula>NOT(ISERROR(SEARCH("Ja",M12)))</formula>
    </cfRule>
  </conditionalFormatting>
  <conditionalFormatting sqref="M16:T16 P17:T17">
    <cfRule type="containsText" dxfId="569" priority="868" operator="containsText" text="Ja">
      <formula>NOT(ISERROR(SEARCH("Ja",M16)))</formula>
    </cfRule>
    <cfRule type="containsText" dxfId="568" priority="867" operator="containsText" text="Ja">
      <formula>NOT(ISERROR(SEARCH("Ja",M16)))</formula>
    </cfRule>
  </conditionalFormatting>
  <conditionalFormatting sqref="M54:T54">
    <cfRule type="containsText" dxfId="567" priority="335" operator="containsText" text="Ja">
      <formula>NOT(ISERROR(SEARCH("Ja",M54)))</formula>
    </cfRule>
    <cfRule type="containsText" dxfId="566" priority="334" operator="containsText" text="Ja">
      <formula>NOT(ISERROR(SEARCH("Ja",M54)))</formula>
    </cfRule>
  </conditionalFormatting>
  <conditionalFormatting sqref="M9:U9 P10:Q10 S10:T10">
    <cfRule type="containsText" dxfId="565" priority="274" operator="containsText" text="Ja">
      <formula>NOT(ISERROR(SEARCH("Ja",M9)))</formula>
    </cfRule>
    <cfRule type="containsText" dxfId="564" priority="275" operator="containsText" text="Ja">
      <formula>NOT(ISERROR(SEARCH("Ja",M9)))</formula>
    </cfRule>
  </conditionalFormatting>
  <conditionalFormatting sqref="M24:U24 N25:U25 P26:S26">
    <cfRule type="containsText" dxfId="563" priority="499" operator="containsText" text="Ja">
      <formula>NOT(ISERROR(SEARCH("Ja",M24)))</formula>
    </cfRule>
    <cfRule type="containsText" dxfId="562" priority="498" operator="containsText" text="Ja">
      <formula>NOT(ISERROR(SEARCH("Ja",M24)))</formula>
    </cfRule>
  </conditionalFormatting>
  <conditionalFormatting sqref="M42:U42">
    <cfRule type="containsText" dxfId="561" priority="1055" operator="containsText" text="Ja">
      <formula>NOT(ISERROR(SEARCH("Ja",M42)))</formula>
    </cfRule>
    <cfRule type="containsText" dxfId="560" priority="1056" operator="containsText" text="Ja">
      <formula>NOT(ISERROR(SEARCH("Ja",M42)))</formula>
    </cfRule>
  </conditionalFormatting>
  <conditionalFormatting sqref="N8">
    <cfRule type="containsText" dxfId="559" priority="382" operator="containsText" text="Delv">
      <formula>NOT(ISERROR(SEARCH("Delv",N8)))</formula>
    </cfRule>
  </conditionalFormatting>
  <conditionalFormatting sqref="N13">
    <cfRule type="containsText" dxfId="558" priority="564" operator="containsText" text="Delv">
      <formula>NOT(ISERROR(SEARCH("Delv",N13)))</formula>
    </cfRule>
  </conditionalFormatting>
  <conditionalFormatting sqref="N19">
    <cfRule type="containsText" dxfId="557" priority="942" operator="containsText" text="Nej">
      <formula>NOT(ISERROR(SEARCH("Nej",N19)))</formula>
    </cfRule>
  </conditionalFormatting>
  <conditionalFormatting sqref="N20">
    <cfRule type="containsText" dxfId="556" priority="162" operator="containsText" text="Delv">
      <formula>NOT(ISERROR(SEARCH("Delv",N20)))</formula>
    </cfRule>
  </conditionalFormatting>
  <conditionalFormatting sqref="N27">
    <cfRule type="containsText" dxfId="555" priority="157" operator="containsText" text="Delv">
      <formula>NOT(ISERROR(SEARCH("Delv",N27)))</formula>
    </cfRule>
  </conditionalFormatting>
  <conditionalFormatting sqref="N29">
    <cfRule type="containsText" dxfId="554" priority="108" operator="containsText" text="Ja">
      <formula>NOT(ISERROR(SEARCH("Ja",N29)))</formula>
    </cfRule>
    <cfRule type="containsText" dxfId="553" priority="107" operator="containsText" text="Ja">
      <formula>NOT(ISERROR(SEARCH("Ja",N29)))</formula>
    </cfRule>
  </conditionalFormatting>
  <conditionalFormatting sqref="N34">
    <cfRule type="containsText" dxfId="552" priority="1076" operator="containsText" text="Ja">
      <formula>NOT(ISERROR(SEARCH("Ja",N34)))</formula>
    </cfRule>
    <cfRule type="containsText" dxfId="551" priority="1075" operator="containsText" text="Ja">
      <formula>NOT(ISERROR(SEARCH("Ja",N34)))</formula>
    </cfRule>
  </conditionalFormatting>
  <conditionalFormatting sqref="N44">
    <cfRule type="containsText" dxfId="550" priority="49" operator="containsText" text="Delv">
      <formula>NOT(ISERROR(SEARCH("Delv",N44)))</formula>
    </cfRule>
  </conditionalFormatting>
  <conditionalFormatting sqref="N46:N47">
    <cfRule type="containsText" dxfId="549" priority="417" operator="containsText" text="Delv">
      <formula>NOT(ISERROR(SEARCH("Delv",N46)))</formula>
    </cfRule>
  </conditionalFormatting>
  <conditionalFormatting sqref="N49">
    <cfRule type="containsText" dxfId="548" priority="166" operator="containsText" text="Delv">
      <formula>NOT(ISERROR(SEARCH("Delv",N49)))</formula>
    </cfRule>
  </conditionalFormatting>
  <conditionalFormatting sqref="N51:N52 O52">
    <cfRule type="containsText" dxfId="547" priority="1003" operator="containsText" text="Nej">
      <formula>NOT(ISERROR(SEARCH("Nej",N51)))</formula>
    </cfRule>
  </conditionalFormatting>
  <conditionalFormatting sqref="N60:N61">
    <cfRule type="containsText" dxfId="546" priority="977" operator="containsText" text="Delv">
      <formula>NOT(ISERROR(SEARCH("Delv",N60)))</formula>
    </cfRule>
  </conditionalFormatting>
  <conditionalFormatting sqref="N65">
    <cfRule type="containsText" dxfId="545" priority="224" operator="containsText" text="Ja">
      <formula>NOT(ISERROR(SEARCH("Ja",N65)))</formula>
    </cfRule>
    <cfRule type="containsText" dxfId="544" priority="223" operator="containsText" text="Ja">
      <formula>NOT(ISERROR(SEARCH("Ja",N65)))</formula>
    </cfRule>
  </conditionalFormatting>
  <conditionalFormatting sqref="N66">
    <cfRule type="containsText" dxfId="543" priority="94" operator="containsText" text="Delv">
      <formula>NOT(ISERROR(SEARCH("Delv",N66)))</formula>
    </cfRule>
  </conditionalFormatting>
  <conditionalFormatting sqref="N79:N81">
    <cfRule type="containsText" dxfId="542" priority="216" operator="containsText" text="Delv">
      <formula>NOT(ISERROR(SEARCH("Delv",N79)))</formula>
    </cfRule>
  </conditionalFormatting>
  <conditionalFormatting sqref="N56:O56">
    <cfRule type="containsText" dxfId="541" priority="363" operator="containsText" text="Nej">
      <formula>NOT(ISERROR(SEARCH("Nej",N56)))</formula>
    </cfRule>
  </conditionalFormatting>
  <conditionalFormatting sqref="N64:O64 O65:P65">
    <cfRule type="containsText" dxfId="540" priority="783" operator="containsText" text="Delv">
      <formula>NOT(ISERROR(SEARCH("Delv",N64)))</formula>
    </cfRule>
  </conditionalFormatting>
  <conditionalFormatting sqref="N74:O74">
    <cfRule type="containsText" dxfId="539" priority="12" operator="containsText" text="Delv">
      <formula>NOT(ISERROR(SEARCH("Delv",N74)))</formula>
    </cfRule>
  </conditionalFormatting>
  <conditionalFormatting sqref="N35:P35">
    <cfRule type="containsText" dxfId="538" priority="672" operator="containsText" text="Delv">
      <formula>NOT(ISERROR(SEARCH("Delv",N35)))</formula>
    </cfRule>
  </conditionalFormatting>
  <conditionalFormatting sqref="N53:Q53">
    <cfRule type="containsText" dxfId="537" priority="445" operator="containsText" text="Ja">
      <formula>NOT(ISERROR(SEARCH("Ja",N53)))</formula>
    </cfRule>
    <cfRule type="containsText" dxfId="536" priority="446" operator="containsText" text="Ja">
      <formula>NOT(ISERROR(SEARCH("Ja",N53)))</formula>
    </cfRule>
  </conditionalFormatting>
  <conditionalFormatting sqref="N75:Q75">
    <cfRule type="containsText" dxfId="535" priority="849" operator="containsText" text="Ja">
      <formula>NOT(ISERROR(SEARCH("Ja",N75)))</formula>
    </cfRule>
    <cfRule type="containsText" dxfId="534" priority="848" operator="containsText" text="Ja">
      <formula>NOT(ISERROR(SEARCH("Ja",N75)))</formula>
    </cfRule>
  </conditionalFormatting>
  <conditionalFormatting sqref="N37:U38 N39 P39:U39">
    <cfRule type="containsText" dxfId="533" priority="584" operator="containsText" text="Ja">
      <formula>NOT(ISERROR(SEARCH("Ja",N37)))</formula>
    </cfRule>
    <cfRule type="containsText" dxfId="532" priority="583" operator="containsText" text="Ja">
      <formula>NOT(ISERROR(SEARCH("Ja",N37)))</formula>
    </cfRule>
  </conditionalFormatting>
  <conditionalFormatting sqref="N77:V77 R78:U78">
    <cfRule type="containsText" dxfId="531" priority="293" operator="containsText" text="Ja">
      <formula>NOT(ISERROR(SEARCH("Ja",N77)))</formula>
    </cfRule>
    <cfRule type="containsText" dxfId="530" priority="294" operator="containsText" text="Ja">
      <formula>NOT(ISERROR(SEARCH("Ja",N77)))</formula>
    </cfRule>
  </conditionalFormatting>
  <conditionalFormatting sqref="N36:Z36 W37:AE37">
    <cfRule type="containsText" dxfId="529" priority="910" operator="containsText" text="Ja">
      <formula>NOT(ISERROR(SEARCH("Ja",N36)))</formula>
    </cfRule>
    <cfRule type="containsText" dxfId="528" priority="909" operator="containsText" text="Ja">
      <formula>NOT(ISERROR(SEARCH("Ja",N36)))</formula>
    </cfRule>
  </conditionalFormatting>
  <conditionalFormatting sqref="N62:Z62">
    <cfRule type="containsText" dxfId="527" priority="282" operator="containsText" text="Ja">
      <formula>NOT(ISERROR(SEARCH("Ja",N62)))</formula>
    </cfRule>
    <cfRule type="containsText" dxfId="526" priority="281" operator="containsText" text="Ja">
      <formula>NOT(ISERROR(SEARCH("Ja",N62)))</formula>
    </cfRule>
  </conditionalFormatting>
  <conditionalFormatting sqref="O10">
    <cfRule type="containsText" dxfId="525" priority="5" operator="containsText" text="Delv">
      <formula>NOT(ISERROR(SEARCH("Delv",O10)))</formula>
    </cfRule>
  </conditionalFormatting>
  <conditionalFormatting sqref="O13">
    <cfRule type="containsText" dxfId="524" priority="562" operator="containsText" text="Ja">
      <formula>NOT(ISERROR(SEARCH("Ja",O13)))</formula>
    </cfRule>
    <cfRule type="containsText" dxfId="523" priority="563" operator="containsText" text="Ja">
      <formula>NOT(ISERROR(SEARCH("Ja",O13)))</formula>
    </cfRule>
  </conditionalFormatting>
  <conditionalFormatting sqref="O15">
    <cfRule type="containsText" dxfId="522" priority="82" operator="containsText" text="Delv">
      <formula>NOT(ISERROR(SEARCH("Delv",O15)))</formula>
    </cfRule>
  </conditionalFormatting>
  <conditionalFormatting sqref="O17">
    <cfRule type="containsText" dxfId="521" priority="766" operator="containsText" text="Delv">
      <formula>NOT(ISERROR(SEARCH("Delv",O17)))</formula>
    </cfRule>
  </conditionalFormatting>
  <conditionalFormatting sqref="O21:O22 N22">
    <cfRule type="containsText" dxfId="520" priority="752" operator="containsText" text="Delv">
      <formula>NOT(ISERROR(SEARCH("Delv",N21)))</formula>
    </cfRule>
  </conditionalFormatting>
  <conditionalFormatting sqref="O26">
    <cfRule type="containsText" dxfId="519" priority="265" operator="containsText" text="Delv">
      <formula>NOT(ISERROR(SEARCH("Delv",O26)))</formula>
    </cfRule>
  </conditionalFormatting>
  <conditionalFormatting sqref="O28">
    <cfRule type="containsText" dxfId="518" priority="726" operator="containsText" text="Delv">
      <formula>NOT(ISERROR(SEARCH("Delv",O28)))</formula>
    </cfRule>
  </conditionalFormatting>
  <conditionalFormatting sqref="O34">
    <cfRule type="containsText" dxfId="517" priority="1015" operator="containsText" text="Delv">
      <formula>NOT(ISERROR(SEARCH("Delv",O34)))</formula>
    </cfRule>
  </conditionalFormatting>
  <conditionalFormatting sqref="O39">
    <cfRule type="containsText" dxfId="516" priority="60" operator="containsText" text="Delv">
      <formula>NOT(ISERROR(SEARCH("Delv",O39)))</formula>
    </cfRule>
  </conditionalFormatting>
  <conditionalFormatting sqref="O44">
    <cfRule type="containsText" dxfId="515" priority="48" operator="containsText" text="Nej">
      <formula>NOT(ISERROR(SEARCH("Nej",O44)))</formula>
    </cfRule>
  </conditionalFormatting>
  <conditionalFormatting sqref="O45">
    <cfRule type="containsText" dxfId="514" priority="607" operator="containsText" text="Delv">
      <formula>NOT(ISERROR(SEARCH("Delv",O45)))</formula>
    </cfRule>
  </conditionalFormatting>
  <conditionalFormatting sqref="O46">
    <cfRule type="containsText" dxfId="513" priority="416" operator="containsText" text="Nej">
      <formula>NOT(ISERROR(SEARCH("Nej",O46)))</formula>
    </cfRule>
  </conditionalFormatting>
  <conditionalFormatting sqref="O51">
    <cfRule type="containsText" dxfId="512" priority="1002" operator="containsText" text="Delv">
      <formula>NOT(ISERROR(SEARCH("Delv",O51)))</formula>
    </cfRule>
  </conditionalFormatting>
  <conditionalFormatting sqref="O68:O70">
    <cfRule type="containsText" dxfId="511" priority="692" operator="containsText" text="Delv">
      <formula>NOT(ISERROR(SEARCH("Delv",O68)))</formula>
    </cfRule>
  </conditionalFormatting>
  <conditionalFormatting sqref="O72">
    <cfRule type="containsText" dxfId="510" priority="125" operator="containsText" text="Nej">
      <formula>NOT(ISERROR(SEARCH("Nej",O72)))</formula>
    </cfRule>
  </conditionalFormatting>
  <conditionalFormatting sqref="O79">
    <cfRule type="containsText" dxfId="509" priority="215" operator="containsText" text="Delv">
      <formula>NOT(ISERROR(SEARCH("Delv",O79)))</formula>
    </cfRule>
  </conditionalFormatting>
  <conditionalFormatting sqref="O19:P19">
    <cfRule type="containsText" dxfId="508" priority="940" operator="containsText" text="Delv">
      <formula>NOT(ISERROR(SEARCH("Delv",O19)))</formula>
    </cfRule>
  </conditionalFormatting>
  <conditionalFormatting sqref="O29:P29">
    <cfRule type="containsText" dxfId="507" priority="106" operator="containsText" text="Delv">
      <formula>NOT(ISERROR(SEARCH("Delv",O29)))</formula>
    </cfRule>
  </conditionalFormatting>
  <conditionalFormatting sqref="O20:Q20">
    <cfRule type="containsText" dxfId="506" priority="161" operator="containsText" text="Ja">
      <formula>NOT(ISERROR(SEARCH("Ja",O20)))</formula>
    </cfRule>
    <cfRule type="containsText" dxfId="505" priority="160" operator="containsText" text="Ja">
      <formula>NOT(ISERROR(SEARCH("Ja",O20)))</formula>
    </cfRule>
  </conditionalFormatting>
  <conditionalFormatting sqref="O66:Q66">
    <cfRule type="containsText" dxfId="504" priority="93" operator="containsText" text="Ja">
      <formula>NOT(ISERROR(SEARCH("Ja",O66)))</formula>
    </cfRule>
    <cfRule type="containsText" dxfId="503" priority="92" operator="containsText" text="Ja">
      <formula>NOT(ISERROR(SEARCH("Ja",O66)))</formula>
    </cfRule>
  </conditionalFormatting>
  <conditionalFormatting sqref="O6:R6">
    <cfRule type="containsText" dxfId="502" priority="467" operator="containsText" text="Ja">
      <formula>NOT(ISERROR(SEARCH("Ja",O6)))</formula>
    </cfRule>
    <cfRule type="containsText" dxfId="501" priority="466" operator="containsText" text="Ja">
      <formula>NOT(ISERROR(SEARCH("Ja",O6)))</formula>
    </cfRule>
  </conditionalFormatting>
  <conditionalFormatting sqref="O8:T8">
    <cfRule type="containsText" dxfId="500" priority="380" operator="containsText" text="Ja">
      <formula>NOT(ISERROR(SEARCH("Ja",O8)))</formula>
    </cfRule>
    <cfRule type="containsText" dxfId="499" priority="381" operator="containsText" text="Ja">
      <formula>NOT(ISERROR(SEARCH("Ja",O8)))</formula>
    </cfRule>
  </conditionalFormatting>
  <conditionalFormatting sqref="O27:T27">
    <cfRule type="containsText" dxfId="498" priority="155" operator="containsText" text="Ja">
      <formula>NOT(ISERROR(SEARCH("Ja",O27)))</formula>
    </cfRule>
    <cfRule type="containsText" dxfId="497" priority="156" operator="containsText" text="Ja">
      <formula>NOT(ISERROR(SEARCH("Ja",O27)))</formula>
    </cfRule>
  </conditionalFormatting>
  <conditionalFormatting sqref="O80:T80">
    <cfRule type="containsText" dxfId="496" priority="207" operator="containsText" text="Ja">
      <formula>NOT(ISERROR(SEARCH("Ja",O80)))</formula>
    </cfRule>
    <cfRule type="containsText" dxfId="495" priority="206" operator="containsText" text="Ja">
      <formula>NOT(ISERROR(SEARCH("Ja",O80)))</formula>
    </cfRule>
  </conditionalFormatting>
  <conditionalFormatting sqref="O47:U47">
    <cfRule type="containsText" dxfId="494" priority="820" operator="containsText" text="Ja">
      <formula>NOT(ISERROR(SEARCH("Ja",O47)))</formula>
    </cfRule>
    <cfRule type="containsText" dxfId="493" priority="821" operator="containsText" text="Ja">
      <formula>NOT(ISERROR(SEARCH("Ja",O47)))</formula>
    </cfRule>
  </conditionalFormatting>
  <conditionalFormatting sqref="O58:U58 K59:AA59 AC59:AE61">
    <cfRule type="containsText" dxfId="492" priority="631" operator="containsText" text="Ja">
      <formula>NOT(ISERROR(SEARCH("Ja",K58)))</formula>
    </cfRule>
    <cfRule type="containsText" dxfId="491" priority="632" operator="containsText" text="Ja">
      <formula>NOT(ISERROR(SEARCH("Ja",K58)))</formula>
    </cfRule>
  </conditionalFormatting>
  <conditionalFormatting sqref="O60:U61">
    <cfRule type="containsText" dxfId="490" priority="976" operator="containsText" text="Ja">
      <formula>NOT(ISERROR(SEARCH("Ja",O60)))</formula>
    </cfRule>
    <cfRule type="containsText" dxfId="489" priority="975" operator="containsText" text="Ja">
      <formula>NOT(ISERROR(SEARCH("Ja",O60)))</formula>
    </cfRule>
  </conditionalFormatting>
  <conditionalFormatting sqref="O81:Z81 O82:U82 W82:Z82 O83:R83 X83:Z83">
    <cfRule type="containsText" dxfId="488" priority="1033" operator="containsText" text="Ja">
      <formula>NOT(ISERROR(SEARCH("Ja",O81)))</formula>
    </cfRule>
    <cfRule type="containsText" dxfId="487" priority="1034" operator="containsText" text="Ja">
      <formula>NOT(ISERROR(SEARCH("Ja",O81)))</formula>
    </cfRule>
  </conditionalFormatting>
  <conditionalFormatting sqref="P13">
    <cfRule type="containsText" dxfId="486" priority="561" operator="containsText" text="Delv">
      <formula>NOT(ISERROR(SEARCH("Delv",P13)))</formula>
    </cfRule>
  </conditionalFormatting>
  <conditionalFormatting sqref="P30:Q30">
    <cfRule type="containsText" dxfId="485" priority="430" operator="containsText" text="Delv">
      <formula>NOT(ISERROR(SEARCH("Delv",P30)))</formula>
    </cfRule>
  </conditionalFormatting>
  <conditionalFormatting sqref="P45:Q45 P46:U46">
    <cfRule type="containsText" dxfId="484" priority="606" operator="containsText" text="Ja">
      <formula>NOT(ISERROR(SEARCH("Ja",P45)))</formula>
    </cfRule>
    <cfRule type="containsText" dxfId="483" priority="605" operator="containsText" text="Ja">
      <formula>NOT(ISERROR(SEARCH("Ja",P45)))</formula>
    </cfRule>
  </conditionalFormatting>
  <conditionalFormatting sqref="P70:R70">
    <cfRule type="containsText" dxfId="482" priority="690" operator="containsText" text="Ja">
      <formula>NOT(ISERROR(SEARCH("Ja",P70)))</formula>
    </cfRule>
    <cfRule type="containsText" dxfId="481" priority="691" operator="containsText" text="Ja">
      <formula>NOT(ISERROR(SEARCH("Ja",P70)))</formula>
    </cfRule>
  </conditionalFormatting>
  <conditionalFormatting sqref="P34:S34 Q35">
    <cfRule type="containsText" dxfId="480" priority="1073" operator="containsText" text="Ja">
      <formula>NOT(ISERROR(SEARCH("Ja",P34)))</formula>
    </cfRule>
    <cfRule type="containsText" dxfId="479" priority="1074" operator="containsText" text="Ja">
      <formula>NOT(ISERROR(SEARCH("Ja",P34)))</formula>
    </cfRule>
  </conditionalFormatting>
  <conditionalFormatting sqref="P41:S41">
    <cfRule type="containsText" dxfId="478" priority="648" operator="containsText" text="Ja">
      <formula>NOT(ISERROR(SEARCH("Ja",P41)))</formula>
    </cfRule>
    <cfRule type="containsText" dxfId="477" priority="649" operator="containsText" text="Ja">
      <formula>NOT(ISERROR(SEARCH("Ja",P41)))</formula>
    </cfRule>
  </conditionalFormatting>
  <conditionalFormatting sqref="P23:T23">
    <cfRule type="containsText" dxfId="476" priority="527" operator="containsText" text="Ja">
      <formula>NOT(ISERROR(SEARCH("Ja",P23)))</formula>
    </cfRule>
    <cfRule type="containsText" dxfId="475" priority="528" operator="containsText" text="Ja">
      <formula>NOT(ISERROR(SEARCH("Ja",P23)))</formula>
    </cfRule>
  </conditionalFormatting>
  <conditionalFormatting sqref="P56:T56">
    <cfRule type="containsText" dxfId="474" priority="362" operator="containsText" text="Ja">
      <formula>NOT(ISERROR(SEARCH("Ja",P56)))</formula>
    </cfRule>
    <cfRule type="containsText" dxfId="473" priority="361" operator="containsText" text="Ja">
      <formula>NOT(ISERROR(SEARCH("Ja",P56)))</formula>
    </cfRule>
  </conditionalFormatting>
  <conditionalFormatting sqref="P72:T72">
    <cfRule type="containsText" dxfId="472" priority="124" operator="containsText" text="Ja">
      <formula>NOT(ISERROR(SEARCH("Ja",P72)))</formula>
    </cfRule>
    <cfRule type="containsText" dxfId="471" priority="123" operator="containsText" text="Ja">
      <formula>NOT(ISERROR(SEARCH("Ja",P72)))</formula>
    </cfRule>
  </conditionalFormatting>
  <conditionalFormatting sqref="P28:U28">
    <cfRule type="containsText" dxfId="470" priority="724" operator="containsText" text="Ja">
      <formula>NOT(ISERROR(SEARCH("Ja",P28)))</formula>
    </cfRule>
    <cfRule type="containsText" dxfId="469" priority="725" operator="containsText" text="Ja">
      <formula>NOT(ISERROR(SEARCH("Ja",P28)))</formula>
    </cfRule>
  </conditionalFormatting>
  <conditionalFormatting sqref="P51:U52 T53">
    <cfRule type="containsText" dxfId="468" priority="1001" operator="containsText" text="Ja">
      <formula>NOT(ISERROR(SEARCH("Ja",P51)))</formula>
    </cfRule>
    <cfRule type="containsText" dxfId="467" priority="1000" operator="containsText" text="Ja">
      <formula>NOT(ISERROR(SEARCH("Ja",P51)))</formula>
    </cfRule>
  </conditionalFormatting>
  <conditionalFormatting sqref="P64:U64 Q65 S65:U65 S66:T66">
    <cfRule type="containsText" dxfId="466" priority="782" operator="containsText" text="Ja">
      <formula>NOT(ISERROR(SEARCH("Ja",P64)))</formula>
    </cfRule>
    <cfRule type="containsText" dxfId="465" priority="781" operator="containsText" text="Ja">
      <formula>NOT(ISERROR(SEARCH("Ja",P64)))</formula>
    </cfRule>
  </conditionalFormatting>
  <conditionalFormatting sqref="P68:U69">
    <cfRule type="containsText" dxfId="464" priority="888" operator="containsText" text="Ja">
      <formula>NOT(ISERROR(SEARCH("Ja",P68)))</formula>
    </cfRule>
    <cfRule type="containsText" dxfId="463" priority="889" operator="containsText" text="Ja">
      <formula>NOT(ISERROR(SEARCH("Ja",P68)))</formula>
    </cfRule>
  </conditionalFormatting>
  <conditionalFormatting sqref="P79:U79">
    <cfRule type="containsText" dxfId="462" priority="214" operator="containsText" text="Ja">
      <formula>NOT(ISERROR(SEARCH("Ja",P79)))</formula>
    </cfRule>
    <cfRule type="containsText" dxfId="461" priority="213" operator="containsText" text="Ja">
      <formula>NOT(ISERROR(SEARCH("Ja",P79)))</formula>
    </cfRule>
  </conditionalFormatting>
  <conditionalFormatting sqref="P21:X21 P22:Q22 T22">
    <cfRule type="containsText" dxfId="460" priority="751" operator="containsText" text="Ja">
      <formula>NOT(ISERROR(SEARCH("Ja",P21)))</formula>
    </cfRule>
    <cfRule type="containsText" dxfId="459" priority="750" operator="containsText" text="Ja">
      <formula>NOT(ISERROR(SEARCH("Ja",P21)))</formula>
    </cfRule>
  </conditionalFormatting>
  <conditionalFormatting sqref="Q19">
    <cfRule type="containsText" dxfId="458" priority="938" operator="containsText" text="Ja">
      <formula>NOT(ISERROR(SEARCH("Ja",Q19)))</formula>
    </cfRule>
    <cfRule type="containsText" dxfId="457" priority="939" operator="containsText" text="Ja">
      <formula>NOT(ISERROR(SEARCH("Ja",Q19)))</formula>
    </cfRule>
  </conditionalFormatting>
  <conditionalFormatting sqref="Q78">
    <cfRule type="containsText" dxfId="456" priority="235" operator="containsText" text="Delv">
      <formula>NOT(ISERROR(SEARCH("Delv",Q78)))</formula>
    </cfRule>
  </conditionalFormatting>
  <conditionalFormatting sqref="Q29:T29">
    <cfRule type="containsText" dxfId="455" priority="105" operator="containsText" text="Ja">
      <formula>NOT(ISERROR(SEARCH("Ja",Q29)))</formula>
    </cfRule>
    <cfRule type="containsText" dxfId="454" priority="104" operator="containsText" text="Ja">
      <formula>NOT(ISERROR(SEARCH("Ja",Q29)))</formula>
    </cfRule>
  </conditionalFormatting>
  <conditionalFormatting sqref="Q13:U13">
    <cfRule type="containsText" dxfId="453" priority="560" operator="containsText" text="Ja">
      <formula>NOT(ISERROR(SEARCH("Ja",Q13)))</formula>
    </cfRule>
    <cfRule type="containsText" dxfId="452" priority="559" operator="containsText" text="Ja">
      <formula>NOT(ISERROR(SEARCH("Ja",Q13)))</formula>
    </cfRule>
  </conditionalFormatting>
  <conditionalFormatting sqref="R10">
    <cfRule type="containsText" dxfId="451" priority="4" operator="containsText" text="Nej">
      <formula>NOT(ISERROR(SEARCH("Nej",R10)))</formula>
    </cfRule>
  </conditionalFormatting>
  <conditionalFormatting sqref="R15">
    <cfRule type="containsText" dxfId="450" priority="81" operator="containsText" text="Delv">
      <formula>NOT(ISERROR(SEARCH("Delv",R15)))</formula>
    </cfRule>
  </conditionalFormatting>
  <conditionalFormatting sqref="R19">
    <cfRule type="containsText" dxfId="449" priority="937" operator="containsText" text="Delv">
      <formula>NOT(ISERROR(SEARCH("Delv",R19)))</formula>
    </cfRule>
  </conditionalFormatting>
  <conditionalFormatting sqref="R20">
    <cfRule type="containsText" dxfId="448" priority="159" operator="containsText" text="Nej">
      <formula>NOT(ISERROR(SEARCH("Nej",R20)))</formula>
    </cfRule>
  </conditionalFormatting>
  <conditionalFormatting sqref="R33">
    <cfRule type="containsText" dxfId="447" priority="39" operator="containsText" text="Delv">
      <formula>NOT(ISERROR(SEARCH("Delv",R33)))</formula>
    </cfRule>
  </conditionalFormatting>
  <conditionalFormatting sqref="R35">
    <cfRule type="containsText" dxfId="446" priority="671" operator="containsText" text="Delv">
      <formula>NOT(ISERROR(SEARCH("Delv",R35)))</formula>
    </cfRule>
  </conditionalFormatting>
  <conditionalFormatting sqref="R45">
    <cfRule type="containsText" dxfId="445" priority="604" operator="containsText" text="Delv">
      <formula>NOT(ISERROR(SEARCH("Delv",R45)))</formula>
    </cfRule>
  </conditionalFormatting>
  <conditionalFormatting sqref="R63">
    <cfRule type="containsText" dxfId="444" priority="805" operator="containsText" text="Delv">
      <formula>NOT(ISERROR(SEARCH("Delv",R63)))</formula>
    </cfRule>
  </conditionalFormatting>
  <conditionalFormatting sqref="R65:R66">
    <cfRule type="containsText" dxfId="443" priority="222" operator="containsText" text="Delv">
      <formula>NOT(ISERROR(SEARCH("Delv",R65)))</formula>
    </cfRule>
  </conditionalFormatting>
  <conditionalFormatting sqref="R71">
    <cfRule type="containsText" dxfId="442" priority="29" operator="containsText" text="Delv">
      <formula>NOT(ISERROR(SEARCH("Delv",R71)))</formula>
    </cfRule>
  </conditionalFormatting>
  <conditionalFormatting sqref="R74:R75">
    <cfRule type="containsText" dxfId="441" priority="11" operator="containsText" text="Delv">
      <formula>NOT(ISERROR(SEARCH("Delv",R74)))</formula>
    </cfRule>
  </conditionalFormatting>
  <conditionalFormatting sqref="R76">
    <cfRule type="containsText" dxfId="440" priority="148" operator="containsText" text="Nej">
      <formula>NOT(ISERROR(SEARCH("Nej",R76)))</formula>
    </cfRule>
  </conditionalFormatting>
  <conditionalFormatting sqref="R22:S22">
    <cfRule type="containsText" dxfId="439" priority="256" operator="containsText" text="Delv">
      <formula>NOT(ISERROR(SEARCH("Delv",R22)))</formula>
    </cfRule>
  </conditionalFormatting>
  <conditionalFormatting sqref="R53:S53">
    <cfRule type="containsText" dxfId="438" priority="444" operator="containsText" text="Delv">
      <formula>NOT(ISERROR(SEARCH("Delv",R53)))</formula>
    </cfRule>
  </conditionalFormatting>
  <conditionalFormatting sqref="R30:T30">
    <cfRule type="containsText" dxfId="437" priority="428" operator="containsText" text="Ja">
      <formula>NOT(ISERROR(SEARCH("Ja",R30)))</formula>
    </cfRule>
    <cfRule type="containsText" dxfId="436" priority="429" operator="containsText" text="Ja">
      <formula>NOT(ISERROR(SEARCH("Ja",R30)))</formula>
    </cfRule>
  </conditionalFormatting>
  <conditionalFormatting sqref="S6:S7">
    <cfRule type="containsText" dxfId="435" priority="465" operator="containsText" text="Delv">
      <formula>NOT(ISERROR(SEARCH("Delv",S6)))</formula>
    </cfRule>
  </conditionalFormatting>
  <conditionalFormatting sqref="S11:S12">
    <cfRule type="containsText" dxfId="434" priority="191" operator="containsText" text="Delv">
      <formula>NOT(ISERROR(SEARCH("Delv",S11)))</formula>
    </cfRule>
  </conditionalFormatting>
  <conditionalFormatting sqref="S18">
    <cfRule type="containsText" dxfId="433" priority="347" operator="containsText" text="Delv">
      <formula>NOT(ISERROR(SEARCH("Delv",S18)))</formula>
    </cfRule>
  </conditionalFormatting>
  <conditionalFormatting sqref="S32">
    <cfRule type="containsText" dxfId="432" priority="246" operator="containsText" text="Delv">
      <formula>NOT(ISERROR(SEARCH("Delv",S32)))</formula>
    </cfRule>
  </conditionalFormatting>
  <conditionalFormatting sqref="S70">
    <cfRule type="containsText" dxfId="431" priority="689" operator="containsText" text="Nej">
      <formula>NOT(ISERROR(SEARCH("Nej",S70)))</formula>
    </cfRule>
  </conditionalFormatting>
  <conditionalFormatting sqref="S83">
    <cfRule type="containsText" dxfId="430" priority="71" operator="containsText" text="Delv">
      <formula>NOT(ISERROR(SEARCH("Delv",S83)))</formula>
    </cfRule>
  </conditionalFormatting>
  <conditionalFormatting sqref="S19:T20">
    <cfRule type="containsText" dxfId="429" priority="936" operator="containsText" text="Ja">
      <formula>NOT(ISERROR(SEARCH("Ja",S19)))</formula>
    </cfRule>
    <cfRule type="containsText" dxfId="428" priority="935" operator="containsText" text="Ja">
      <formula>NOT(ISERROR(SEARCH("Ja",S19)))</formula>
    </cfRule>
  </conditionalFormatting>
  <conditionalFormatting sqref="S35:T35">
    <cfRule type="containsText" dxfId="427" priority="668" operator="containsText" text="Ja">
      <formula>NOT(ISERROR(SEARCH("Ja",S35)))</formula>
    </cfRule>
    <cfRule type="containsText" dxfId="426" priority="667" operator="containsText" text="Ja">
      <formula>NOT(ISERROR(SEARCH("Ja",S35)))</formula>
    </cfRule>
  </conditionalFormatting>
  <conditionalFormatting sqref="S33:U33">
    <cfRule type="containsText" dxfId="425" priority="37" operator="containsText" text="Ja">
      <formula>NOT(ISERROR(SEARCH("Ja",S33)))</formula>
    </cfRule>
    <cfRule type="containsText" dxfId="424" priority="38" operator="containsText" text="Ja">
      <formula>NOT(ISERROR(SEARCH("Ja",S33)))</formula>
    </cfRule>
  </conditionalFormatting>
  <conditionalFormatting sqref="S45:U45">
    <cfRule type="containsText" dxfId="423" priority="602" operator="containsText" text="Ja">
      <formula>NOT(ISERROR(SEARCH("Ja",S45)))</formula>
    </cfRule>
    <cfRule type="containsText" dxfId="422" priority="603" operator="containsText" text="Ja">
      <formula>NOT(ISERROR(SEARCH("Ja",S45)))</formula>
    </cfRule>
  </conditionalFormatting>
  <conditionalFormatting sqref="S63:U63">
    <cfRule type="containsText" dxfId="421" priority="804" operator="containsText" text="Ja">
      <formula>NOT(ISERROR(SEARCH("Ja",S63)))</formula>
    </cfRule>
    <cfRule type="containsText" dxfId="420" priority="803" operator="containsText" text="Ja">
      <formula>NOT(ISERROR(SEARCH("Ja",S63)))</formula>
    </cfRule>
  </conditionalFormatting>
  <conditionalFormatting sqref="S71:U71">
    <cfRule type="containsText" dxfId="419" priority="28" operator="containsText" text="Ja">
      <formula>NOT(ISERROR(SEARCH("Ja",S71)))</formula>
    </cfRule>
    <cfRule type="containsText" dxfId="418" priority="27" operator="containsText" text="Ja">
      <formula>NOT(ISERROR(SEARCH("Ja",S71)))</formula>
    </cfRule>
  </conditionalFormatting>
  <conditionalFormatting sqref="S75:U75 S76:T76">
    <cfRule type="containsText" dxfId="417" priority="845" operator="containsText" text="Ja">
      <formula>NOT(ISERROR(SEARCH("Ja",S75)))</formula>
    </cfRule>
    <cfRule type="containsText" dxfId="416" priority="846" operator="containsText" text="Ja">
      <formula>NOT(ISERROR(SEARCH("Ja",S75)))</formula>
    </cfRule>
  </conditionalFormatting>
  <conditionalFormatting sqref="S15:Z15">
    <cfRule type="containsText" dxfId="415" priority="79" operator="containsText" text="Ja">
      <formula>NOT(ISERROR(SEARCH("Ja",S15)))</formula>
    </cfRule>
    <cfRule type="containsText" dxfId="414" priority="80" operator="containsText" text="Ja">
      <formula>NOT(ISERROR(SEARCH("Ja",S15)))</formula>
    </cfRule>
  </conditionalFormatting>
  <conditionalFormatting sqref="T11:T12">
    <cfRule type="containsText" dxfId="413" priority="189" operator="containsText" text="Ja">
      <formula>NOT(ISERROR(SEARCH("Ja",T11)))</formula>
    </cfRule>
    <cfRule type="containsText" dxfId="412" priority="190" operator="containsText" text="Ja">
      <formula>NOT(ISERROR(SEARCH("Ja",T11)))</formula>
    </cfRule>
  </conditionalFormatting>
  <conditionalFormatting sqref="T34">
    <cfRule type="containsText" dxfId="411" priority="1014" operator="containsText" text="Delv">
      <formula>NOT(ISERROR(SEARCH("Delv",T34)))</formula>
    </cfRule>
  </conditionalFormatting>
  <conditionalFormatting sqref="T41">
    <cfRule type="containsText" dxfId="410" priority="647" operator="containsText" text="Delv">
      <formula>NOT(ISERROR(SEARCH("Delv",T41)))</formula>
    </cfRule>
  </conditionalFormatting>
  <conditionalFormatting sqref="T70">
    <cfRule type="containsText" dxfId="409" priority="688" operator="containsText" text="Ja">
      <formula>NOT(ISERROR(SEARCH("Ja",T70)))</formula>
    </cfRule>
    <cfRule type="containsText" dxfId="408" priority="687" operator="containsText" text="Ja">
      <formula>NOT(ISERROR(SEARCH("Ja",T70)))</formula>
    </cfRule>
  </conditionalFormatting>
  <conditionalFormatting sqref="T26:U26">
    <cfRule type="containsText" dxfId="407" priority="263" operator="containsText" text="Delv">
      <formula>NOT(ISERROR(SEARCH("Delv",T26)))</formula>
    </cfRule>
  </conditionalFormatting>
  <conditionalFormatting sqref="T6:V7">
    <cfRule type="containsText" dxfId="406" priority="464" operator="containsText" text="Ja">
      <formula>NOT(ISERROR(SEARCH("Ja",T6)))</formula>
    </cfRule>
    <cfRule type="containsText" dxfId="405" priority="463" operator="containsText" text="Ja">
      <formula>NOT(ISERROR(SEARCH("Ja",T6)))</formula>
    </cfRule>
  </conditionalFormatting>
  <conditionalFormatting sqref="T83:V83">
    <cfRule type="containsText" dxfId="404" priority="69" operator="containsText" text="Ja">
      <formula>NOT(ISERROR(SEARCH("Ja",T83)))</formula>
    </cfRule>
    <cfRule type="containsText" dxfId="403" priority="70" operator="containsText" text="Ja">
      <formula>NOT(ISERROR(SEARCH("Ja",T83)))</formula>
    </cfRule>
  </conditionalFormatting>
  <conditionalFormatting sqref="T18:X18">
    <cfRule type="containsText" dxfId="402" priority="345" operator="containsText" text="Ja">
      <formula>NOT(ISERROR(SEARCH("Ja",T18)))</formula>
    </cfRule>
    <cfRule type="containsText" dxfId="401" priority="346" operator="containsText" text="Ja">
      <formula>NOT(ISERROR(SEARCH("Ja",T18)))</formula>
    </cfRule>
  </conditionalFormatting>
  <conditionalFormatting sqref="U11:U12">
    <cfRule type="containsText" dxfId="400" priority="188" operator="containsText" text="Delv">
      <formula>NOT(ISERROR(SEARCH("Delv",U11)))</formula>
    </cfRule>
  </conditionalFormatting>
  <conditionalFormatting sqref="U19:U20">
    <cfRule type="containsText" dxfId="399" priority="934" operator="containsText" text="Delv">
      <formula>NOT(ISERROR(SEARCH("Delv",U19)))</formula>
    </cfRule>
  </conditionalFormatting>
  <conditionalFormatting sqref="U23">
    <cfRule type="containsText" dxfId="398" priority="526" operator="containsText" text="Delv">
      <formula>NOT(ISERROR(SEARCH("Delv",U23)))</formula>
    </cfRule>
  </conditionalFormatting>
  <conditionalFormatting sqref="U29">
    <cfRule type="containsText" dxfId="397" priority="103" operator="containsText" text="Delv">
      <formula>NOT(ISERROR(SEARCH("Delv",U29)))</formula>
    </cfRule>
  </conditionalFormatting>
  <conditionalFormatting sqref="U34">
    <cfRule type="containsText" dxfId="396" priority="1071" operator="containsText" text="Ja">
      <formula>NOT(ISERROR(SEARCH("Ja",U34)))</formula>
    </cfRule>
    <cfRule type="containsText" dxfId="395" priority="1072" operator="containsText" text="Ja">
      <formula>NOT(ISERROR(SEARCH("Ja",U34)))</formula>
    </cfRule>
  </conditionalFormatting>
  <conditionalFormatting sqref="U41">
    <cfRule type="containsText" dxfId="394" priority="645" operator="containsText" text="Ja">
      <formula>NOT(ISERROR(SEARCH("Ja",U41)))</formula>
    </cfRule>
    <cfRule type="containsText" dxfId="393" priority="646" operator="containsText" text="Ja">
      <formula>NOT(ISERROR(SEARCH("Ja",U41)))</formula>
    </cfRule>
  </conditionalFormatting>
  <conditionalFormatting sqref="U53">
    <cfRule type="containsText" dxfId="392" priority="443" operator="containsText" text="Delv">
      <formula>NOT(ISERROR(SEARCH("Delv",U53)))</formula>
    </cfRule>
  </conditionalFormatting>
  <conditionalFormatting sqref="U56">
    <cfRule type="containsText" dxfId="391" priority="360" operator="containsText" text="Delv">
      <formula>NOT(ISERROR(SEARCH("Delv",U56)))</formula>
    </cfRule>
  </conditionalFormatting>
  <conditionalFormatting sqref="U70">
    <cfRule type="containsText" dxfId="390" priority="686" operator="containsText" text="Delv">
      <formula>NOT(ISERROR(SEARCH("Delv",U70)))</formula>
    </cfRule>
  </conditionalFormatting>
  <conditionalFormatting sqref="U80">
    <cfRule type="containsText" dxfId="389" priority="205" operator="containsText" text="Delv">
      <formula>NOT(ISERROR(SEARCH("Delv",U80)))</formula>
    </cfRule>
  </conditionalFormatting>
  <conditionalFormatting sqref="U8:V8 V9">
    <cfRule type="containsText" dxfId="388" priority="379" operator="containsText" text="Nej">
      <formula>NOT(ISERROR(SEARCH("Nej",U8)))</formula>
    </cfRule>
  </conditionalFormatting>
  <conditionalFormatting sqref="U10:V10">
    <cfRule type="containsText" dxfId="387" priority="3" operator="containsText" text="Nej">
      <formula>NOT(ISERROR(SEARCH("Nej",U10)))</formula>
    </cfRule>
  </conditionalFormatting>
  <conditionalFormatting sqref="U16:V16">
    <cfRule type="containsText" dxfId="386" priority="865" operator="containsText" text="Delv">
      <formula>NOT(ISERROR(SEARCH("Delv",U16)))</formula>
    </cfRule>
  </conditionalFormatting>
  <conditionalFormatting sqref="U22:V22">
    <cfRule type="containsText" dxfId="385" priority="255" operator="containsText" text="Nej">
      <formula>NOT(ISERROR(SEARCH("Nej",U22)))</formula>
    </cfRule>
  </conditionalFormatting>
  <conditionalFormatting sqref="U30:V30">
    <cfRule type="containsText" dxfId="384" priority="427" operator="containsText" text="Nej">
      <formula>NOT(ISERROR(SEARCH("Nej",U30)))</formula>
    </cfRule>
  </conditionalFormatting>
  <conditionalFormatting sqref="U35:V35">
    <cfRule type="containsText" dxfId="383" priority="666" operator="containsText" text="Nej">
      <formula>NOT(ISERROR(SEARCH("Nej",U35)))</formula>
    </cfRule>
  </conditionalFormatting>
  <conditionalFormatting sqref="U40:V40">
    <cfRule type="containsText" dxfId="382" priority="507" operator="containsText" text="Nej">
      <formula>NOT(ISERROR(SEARCH("Nej",U40)))</formula>
    </cfRule>
  </conditionalFormatting>
  <conditionalFormatting sqref="U54:V55">
    <cfRule type="containsText" dxfId="381" priority="333" operator="containsText" text="Delv">
      <formula>NOT(ISERROR(SEARCH("Delv",U54)))</formula>
    </cfRule>
  </conditionalFormatting>
  <conditionalFormatting sqref="U67:V67">
    <cfRule type="containsText" dxfId="380" priority="831" operator="containsText" text="Delv">
      <formula>NOT(ISERROR(SEARCH("Delv",U67)))</formula>
    </cfRule>
  </conditionalFormatting>
  <conditionalFormatting sqref="U72:V72">
    <cfRule type="containsText" dxfId="379" priority="122" operator="containsText" text="Delv">
      <formula>NOT(ISERROR(SEARCH("Delv",U72)))</formula>
    </cfRule>
  </conditionalFormatting>
  <conditionalFormatting sqref="U76:V76">
    <cfRule type="containsText" dxfId="378" priority="147" operator="containsText" text="Nej">
      <formula>NOT(ISERROR(SEARCH("Nej",U76)))</formula>
    </cfRule>
  </conditionalFormatting>
  <conditionalFormatting sqref="U66:W66">
    <cfRule type="containsText" dxfId="377" priority="91" operator="containsText" text="Delv">
      <formula>NOT(ISERROR(SEARCH("Delv",U66)))</formula>
    </cfRule>
  </conditionalFormatting>
  <conditionalFormatting sqref="V11">
    <cfRule type="containsText" dxfId="376" priority="187" operator="containsText" text="Nej">
      <formula>NOT(ISERROR(SEARCH("Nej",V11)))</formula>
    </cfRule>
  </conditionalFormatting>
  <conditionalFormatting sqref="V13">
    <cfRule type="containsText" dxfId="375" priority="558" operator="containsText" text="Nej">
      <formula>NOT(ISERROR(SEARCH("Nej",V13)))</formula>
    </cfRule>
  </conditionalFormatting>
  <conditionalFormatting sqref="V19:V20">
    <cfRule type="containsText" dxfId="374" priority="933" operator="containsText" text="Nej">
      <formula>NOT(ISERROR(SEARCH("Nej",V19)))</formula>
    </cfRule>
  </conditionalFormatting>
  <conditionalFormatting sqref="V24:V25">
    <cfRule type="containsText" dxfId="373" priority="497" operator="containsText" text="Nej">
      <formula>NOT(ISERROR(SEARCH("Nej",V24)))</formula>
    </cfRule>
  </conditionalFormatting>
  <conditionalFormatting sqref="V27">
    <cfRule type="containsText" dxfId="372" priority="154" operator="containsText" text="Nej">
      <formula>NOT(ISERROR(SEARCH("Nej",V27)))</formula>
    </cfRule>
  </conditionalFormatting>
  <conditionalFormatting sqref="V28">
    <cfRule type="containsText" dxfId="371" priority="723" operator="containsText" text="Delv">
      <formula>NOT(ISERROR(SEARCH("Delv",V28)))</formula>
    </cfRule>
  </conditionalFormatting>
  <conditionalFormatting sqref="V32">
    <cfRule type="containsText" dxfId="370" priority="245" operator="containsText" text="Delv">
      <formula>NOT(ISERROR(SEARCH("Delv",V32)))</formula>
    </cfRule>
  </conditionalFormatting>
  <conditionalFormatting sqref="V33:V34">
    <cfRule type="containsText" dxfId="369" priority="36" operator="containsText" text="Nej">
      <formula>NOT(ISERROR(SEARCH("Nej",V33)))</formula>
    </cfRule>
  </conditionalFormatting>
  <conditionalFormatting sqref="V37:V38">
    <cfRule type="containsText" dxfId="368" priority="582" operator="containsText" text="Nej">
      <formula>NOT(ISERROR(SEARCH("Nej",V37)))</formula>
    </cfRule>
  </conditionalFormatting>
  <conditionalFormatting sqref="V39">
    <cfRule type="containsText" dxfId="367" priority="59" operator="containsText" text="Delv">
      <formula>NOT(ISERROR(SEARCH("Delv",V39)))</formula>
    </cfRule>
  </conditionalFormatting>
  <conditionalFormatting sqref="V41:V42">
    <cfRule type="containsText" dxfId="366" priority="644" operator="containsText" text="Delv">
      <formula>NOT(ISERROR(SEARCH("Delv",V41)))</formula>
    </cfRule>
  </conditionalFormatting>
  <conditionalFormatting sqref="V44:V45">
    <cfRule type="containsText" dxfId="365" priority="47" operator="containsText" text="Delv">
      <formula>NOT(ISERROR(SEARCH("Delv",V44)))</formula>
    </cfRule>
  </conditionalFormatting>
  <conditionalFormatting sqref="V46:V47">
    <cfRule type="containsText" dxfId="364" priority="819" operator="containsText" text="Nej">
      <formula>NOT(ISERROR(SEARCH("Nej",V46)))</formula>
    </cfRule>
  </conditionalFormatting>
  <conditionalFormatting sqref="V52">
    <cfRule type="containsText" dxfId="363" priority="704" operator="containsText" text="Delv">
      <formula>NOT(ISERROR(SEARCH("Delv",V52)))</formula>
    </cfRule>
  </conditionalFormatting>
  <conditionalFormatting sqref="V53">
    <cfRule type="containsText" dxfId="362" priority="442" operator="containsText" text="Nej">
      <formula>NOT(ISERROR(SEARCH("Nej",V53)))</formula>
    </cfRule>
  </conditionalFormatting>
  <conditionalFormatting sqref="V58">
    <cfRule type="containsText" dxfId="361" priority="625" operator="containsText" text="Delv">
      <formula>NOT(ISERROR(SEARCH("Delv",V58)))</formula>
    </cfRule>
  </conditionalFormatting>
  <conditionalFormatting sqref="V63:V64">
    <cfRule type="containsText" dxfId="360" priority="780" operator="containsText" text="Nej">
      <formula>NOT(ISERROR(SEARCH("Nej",V63)))</formula>
    </cfRule>
  </conditionalFormatting>
  <conditionalFormatting sqref="V68:V70">
    <cfRule type="containsText" dxfId="359" priority="685" operator="containsText" text="Nej">
      <formula>NOT(ISERROR(SEARCH("Nej",V68)))</formula>
    </cfRule>
  </conditionalFormatting>
  <conditionalFormatting sqref="V71">
    <cfRule type="containsText" dxfId="358" priority="26" operator="containsText" text="Delv">
      <formula>NOT(ISERROR(SEARCH("Delv",V71)))</formula>
    </cfRule>
  </conditionalFormatting>
  <conditionalFormatting sqref="V75">
    <cfRule type="containsText" dxfId="357" priority="844" operator="containsText" text="Nej">
      <formula>NOT(ISERROR(SEARCH("Nej",V75)))</formula>
    </cfRule>
  </conditionalFormatting>
  <conditionalFormatting sqref="V79:V80">
    <cfRule type="containsText" dxfId="356" priority="212" operator="containsText" text="Nej">
      <formula>NOT(ISERROR(SEARCH("Nej",V79)))</formula>
    </cfRule>
  </conditionalFormatting>
  <conditionalFormatting sqref="V82">
    <cfRule type="containsText" dxfId="355" priority="713" operator="containsText" text="Nej">
      <formula>NOT(ISERROR(SEARCH("Nej",V82)))</formula>
    </cfRule>
  </conditionalFormatting>
  <conditionalFormatting sqref="V48:W48 V49">
    <cfRule type="containsText" dxfId="354" priority="542" operator="containsText" text="Delv">
      <formula>NOT(ISERROR(SEARCH("Delv",V48)))</formula>
    </cfRule>
  </conditionalFormatting>
  <conditionalFormatting sqref="V56:W56">
    <cfRule type="containsText" dxfId="353" priority="358" operator="containsText" text="Ja">
      <formula>NOT(ISERROR(SEARCH("Ja",V56)))</formula>
    </cfRule>
    <cfRule type="containsText" dxfId="352" priority="359" operator="containsText" text="Ja">
      <formula>NOT(ISERROR(SEARCH("Ja",V56)))</formula>
    </cfRule>
  </conditionalFormatting>
  <conditionalFormatting sqref="V60:W61">
    <cfRule type="containsText" dxfId="351" priority="974" operator="containsText" text="Delv">
      <formula>NOT(ISERROR(SEARCH("Delv",V60)))</formula>
    </cfRule>
  </conditionalFormatting>
  <conditionalFormatting sqref="V65:W65">
    <cfRule type="containsText" dxfId="350" priority="221" operator="containsText" text="Delv">
      <formula>NOT(ISERROR(SEARCH("Delv",V65)))</formula>
    </cfRule>
  </conditionalFormatting>
  <conditionalFormatting sqref="W6:W10">
    <cfRule type="containsText" dxfId="349" priority="378" operator="containsText" text="Delv">
      <formula>NOT(ISERROR(SEARCH("Delv",W6)))</formula>
    </cfRule>
  </conditionalFormatting>
  <conditionalFormatting sqref="W14">
    <cfRule type="containsText" dxfId="348" priority="959" operator="containsText" text="Delv">
      <formula>NOT(ISERROR(SEARCH("Delv",W14)))</formula>
    </cfRule>
  </conditionalFormatting>
  <conditionalFormatting sqref="W17">
    <cfRule type="containsText" dxfId="347" priority="765" operator="containsText" text="Delv">
      <formula>NOT(ISERROR(SEARCH("Delv",W17)))</formula>
    </cfRule>
  </conditionalFormatting>
  <conditionalFormatting sqref="W23">
    <cfRule type="containsText" dxfId="346" priority="525" operator="containsText" text="Nej">
      <formula>NOT(ISERROR(SEARCH("Nej",W23)))</formula>
    </cfRule>
  </conditionalFormatting>
  <conditionalFormatting sqref="W35">
    <cfRule type="containsText" dxfId="345" priority="665" operator="containsText" text="Delv">
      <formula>NOT(ISERROR(SEARCH("Delv",W35)))</formula>
    </cfRule>
  </conditionalFormatting>
  <conditionalFormatting sqref="W51">
    <cfRule type="containsText" dxfId="344" priority="998" operator="containsText" text="Ja">
      <formula>NOT(ISERROR(SEARCH("Ja",W51)))</formula>
    </cfRule>
    <cfRule type="containsText" dxfId="343" priority="999" operator="containsText" text="Ja">
      <formula>NOT(ISERROR(SEARCH("Ja",W51)))</formula>
    </cfRule>
  </conditionalFormatting>
  <conditionalFormatting sqref="W57">
    <cfRule type="containsText" dxfId="342" priority="20" operator="containsText" text="Delv">
      <formula>NOT(ISERROR(SEARCH("Delv",W57)))</formula>
    </cfRule>
  </conditionalFormatting>
  <conditionalFormatting sqref="W58">
    <cfRule type="containsText" dxfId="341" priority="624" operator="containsText" text="Ja">
      <formula>NOT(ISERROR(SEARCH("Ja",W58)))</formula>
    </cfRule>
    <cfRule type="containsText" dxfId="340" priority="623" operator="containsText" text="Ja">
      <formula>NOT(ISERROR(SEARCH("Ja",W58)))</formula>
    </cfRule>
  </conditionalFormatting>
  <conditionalFormatting sqref="W63">
    <cfRule type="containsText" dxfId="339" priority="801" operator="containsText" text="Delv">
      <formula>NOT(ISERROR(SEARCH("Delv",W63)))</formula>
    </cfRule>
  </conditionalFormatting>
  <conditionalFormatting sqref="W69">
    <cfRule type="containsText" dxfId="338" priority="229" operator="containsText" text="Delv">
      <formula>NOT(ISERROR(SEARCH("Delv",W69)))</formula>
    </cfRule>
  </conditionalFormatting>
  <conditionalFormatting sqref="W72">
    <cfRule type="containsText" dxfId="337" priority="120" operator="containsText" text="Ja">
      <formula>NOT(ISERROR(SEARCH("Ja",W72)))</formula>
    </cfRule>
    <cfRule type="containsText" dxfId="336" priority="121" operator="containsText" text="Ja">
      <formula>NOT(ISERROR(SEARCH("Ja",W72)))</formula>
    </cfRule>
  </conditionalFormatting>
  <conditionalFormatting sqref="W75">
    <cfRule type="containsText" dxfId="335" priority="843" operator="containsText" text="Delv">
      <formula>NOT(ISERROR(SEARCH("Delv",W75)))</formula>
    </cfRule>
  </conditionalFormatting>
  <conditionalFormatting sqref="W77">
    <cfRule type="containsText" dxfId="334" priority="292" operator="containsText" text="Delv">
      <formula>NOT(ISERROR(SEARCH("Delv",W77)))</formula>
    </cfRule>
  </conditionalFormatting>
  <conditionalFormatting sqref="W83">
    <cfRule type="containsText" dxfId="333" priority="68" operator="containsText" text="Delv">
      <formula>NOT(ISERROR(SEARCH("Delv",W83)))</formula>
    </cfRule>
  </conditionalFormatting>
  <conditionalFormatting sqref="W19:X20">
    <cfRule type="containsText" dxfId="332" priority="931" operator="containsText" text="Ja">
      <formula>NOT(ISERROR(SEARCH("Ja",W19)))</formula>
    </cfRule>
    <cfRule type="containsText" dxfId="331" priority="932" operator="containsText" text="Ja">
      <formula>NOT(ISERROR(SEARCH("Ja",W19)))</formula>
    </cfRule>
  </conditionalFormatting>
  <conditionalFormatting sqref="W38:X38">
    <cfRule type="containsText" dxfId="330" priority="581" operator="containsText" text="Delv">
      <formula>NOT(ISERROR(SEARCH("Delv",W38)))</formula>
    </cfRule>
  </conditionalFormatting>
  <conditionalFormatting sqref="W45:X46 Y46:Z46">
    <cfRule type="containsText" dxfId="329" priority="599" operator="containsText" text="Ja">
      <formula>NOT(ISERROR(SEARCH("Ja",W45)))</formula>
    </cfRule>
    <cfRule type="containsText" dxfId="328" priority="600" operator="containsText" text="Ja">
      <formula>NOT(ISERROR(SEARCH("Ja",W45)))</formula>
    </cfRule>
  </conditionalFormatting>
  <conditionalFormatting sqref="W68:X68 X69">
    <cfRule type="containsText" dxfId="327" priority="886" operator="containsText" text="Ja">
      <formula>NOT(ISERROR(SEARCH("Ja",W68)))</formula>
    </cfRule>
    <cfRule type="containsText" dxfId="326" priority="885" operator="containsText" text="Ja">
      <formula>NOT(ISERROR(SEARCH("Ja",W68)))</formula>
    </cfRule>
  </conditionalFormatting>
  <conditionalFormatting sqref="W76:X76">
    <cfRule type="containsText" dxfId="325" priority="146" operator="containsText" text="Ja">
      <formula>NOT(ISERROR(SEARCH("Ja",W76)))</formula>
    </cfRule>
    <cfRule type="containsText" dxfId="324" priority="145" operator="containsText" text="Ja">
      <formula>NOT(ISERROR(SEARCH("Ja",W76)))</formula>
    </cfRule>
  </conditionalFormatting>
  <conditionalFormatting sqref="W11:Z11">
    <cfRule type="containsText" dxfId="323" priority="186" operator="containsText" text="Ja">
      <formula>NOT(ISERROR(SEARCH("Ja",W11)))</formula>
    </cfRule>
    <cfRule type="containsText" dxfId="322" priority="185" operator="containsText" text="Ja">
      <formula>NOT(ISERROR(SEARCH("Ja",W11)))</formula>
    </cfRule>
  </conditionalFormatting>
  <conditionalFormatting sqref="W13:Z13">
    <cfRule type="containsText" dxfId="321" priority="556" operator="containsText" text="Ja">
      <formula>NOT(ISERROR(SEARCH("Ja",W13)))</formula>
    </cfRule>
    <cfRule type="containsText" dxfId="320" priority="557" operator="containsText" text="Ja">
      <formula>NOT(ISERROR(SEARCH("Ja",W13)))</formula>
    </cfRule>
  </conditionalFormatting>
  <conditionalFormatting sqref="W16:Z16 X17">
    <cfRule type="containsText" dxfId="319" priority="863" operator="containsText" text="Ja">
      <formula>NOT(ISERROR(SEARCH("Ja",W16)))</formula>
    </cfRule>
    <cfRule type="containsText" dxfId="318" priority="864" operator="containsText" text="Ja">
      <formula>NOT(ISERROR(SEARCH("Ja",W16)))</formula>
    </cfRule>
  </conditionalFormatting>
  <conditionalFormatting sqref="W22:Z22">
    <cfRule type="containsText" dxfId="317" priority="253" operator="containsText" text="Ja">
      <formula>NOT(ISERROR(SEARCH("Ja",W22)))</formula>
    </cfRule>
    <cfRule type="containsText" dxfId="316" priority="254" operator="containsText" text="Ja">
      <formula>NOT(ISERROR(SEARCH("Ja",W22)))</formula>
    </cfRule>
  </conditionalFormatting>
  <conditionalFormatting sqref="W30:Z30">
    <cfRule type="containsText" dxfId="315" priority="426" operator="containsText" text="Ja">
      <formula>NOT(ISERROR(SEARCH("Ja",W30)))</formula>
    </cfRule>
    <cfRule type="containsText" dxfId="314" priority="425" operator="containsText" text="Ja">
      <formula>NOT(ISERROR(SEARCH("Ja",W30)))</formula>
    </cfRule>
  </conditionalFormatting>
  <conditionalFormatting sqref="W42:Z42">
    <cfRule type="containsText" dxfId="313" priority="1053" operator="containsText" text="Ja">
      <formula>NOT(ISERROR(SEARCH("Ja",W42)))</formula>
    </cfRule>
    <cfRule type="containsText" dxfId="312" priority="1052" operator="containsText" text="Ja">
      <formula>NOT(ISERROR(SEARCH("Ja",W42)))</formula>
    </cfRule>
  </conditionalFormatting>
  <conditionalFormatting sqref="W52:Z54 W55:Y55">
    <cfRule type="containsText" dxfId="311" priority="332" operator="containsText" text="Ja">
      <formula>NOT(ISERROR(SEARCH("Ja",W52)))</formula>
    </cfRule>
    <cfRule type="containsText" dxfId="310" priority="331" operator="containsText" text="Ja">
      <formula>NOT(ISERROR(SEARCH("Ja",W52)))</formula>
    </cfRule>
  </conditionalFormatting>
  <conditionalFormatting sqref="W70:Z70 W71:X71">
    <cfRule type="containsText" dxfId="309" priority="684" operator="containsText" text="Ja">
      <formula>NOT(ISERROR(SEARCH("Ja",W70)))</formula>
    </cfRule>
    <cfRule type="containsText" dxfId="308" priority="683" operator="containsText" text="Ja">
      <formula>NOT(ISERROR(SEARCH("Ja",W70)))</formula>
    </cfRule>
  </conditionalFormatting>
  <conditionalFormatting sqref="W33:AA33 L31:Z31 T32:U32 W32:AE32 AC33:AE33">
    <cfRule type="containsText" dxfId="307" priority="480" operator="containsText" text="Ja">
      <formula>NOT(ISERROR(SEARCH("Ja",L31)))</formula>
    </cfRule>
  </conditionalFormatting>
  <conditionalFormatting sqref="W40:AA41">
    <cfRule type="containsText" dxfId="306" priority="642" operator="containsText" text="Ja">
      <formula>NOT(ISERROR(SEARCH("Ja",W40)))</formula>
    </cfRule>
    <cfRule type="containsText" dxfId="305" priority="643" operator="containsText" text="Ja">
      <formula>NOT(ISERROR(SEARCH("Ja",W40)))</formula>
    </cfRule>
  </conditionalFormatting>
  <conditionalFormatting sqref="W47:AA47 X48:Z48">
    <cfRule type="containsText" dxfId="304" priority="818" operator="containsText" text="Ja">
      <formula>NOT(ISERROR(SEARCH("Ja",W47)))</formula>
    </cfRule>
    <cfRule type="containsText" dxfId="303" priority="817" operator="containsText" text="Ja">
      <formula>NOT(ISERROR(SEARCH("Ja",W47)))</formula>
    </cfRule>
  </conditionalFormatting>
  <conditionalFormatting sqref="W12:AB12">
    <cfRule type="containsText" dxfId="302" priority="399" operator="containsText" text="Ja">
      <formula>NOT(ISERROR(SEARCH("Ja",W12)))</formula>
    </cfRule>
    <cfRule type="containsText" dxfId="301" priority="398" operator="containsText" text="Ja">
      <formula>NOT(ISERROR(SEARCH("Ja",W12)))</formula>
    </cfRule>
  </conditionalFormatting>
  <conditionalFormatting sqref="W39:AB39">
    <cfRule type="containsText" dxfId="300" priority="57" operator="containsText" text="Ja">
      <formula>NOT(ISERROR(SEARCH("Ja",W39)))</formula>
    </cfRule>
    <cfRule type="containsText" dxfId="299" priority="58" operator="containsText" text="Ja">
      <formula>NOT(ISERROR(SEARCH("Ja",W39)))</formula>
    </cfRule>
  </conditionalFormatting>
  <conditionalFormatting sqref="W24:AC25 AC26:AC27 W26:Z28 AA27 W29:AE29">
    <cfRule type="containsText" dxfId="298" priority="496" operator="containsText" text="Ja">
      <formula>NOT(ISERROR(SEARCH("Ja",W24)))</formula>
    </cfRule>
    <cfRule type="containsText" dxfId="297" priority="495" operator="containsText" text="Ja">
      <formula>NOT(ISERROR(SEARCH("Ja",W24)))</formula>
    </cfRule>
  </conditionalFormatting>
  <conditionalFormatting sqref="W49:AC49 G50:Z50">
    <cfRule type="containsText" dxfId="296" priority="315" operator="containsText" text="Ja">
      <formula>NOT(ISERROR(SEARCH("Ja",G49)))</formula>
    </cfRule>
    <cfRule type="containsText" dxfId="295" priority="314" operator="containsText" text="Ja">
      <formula>NOT(ISERROR(SEARCH("Ja",G49)))</formula>
    </cfRule>
  </conditionalFormatting>
  <conditionalFormatting sqref="W64:AC64 X65:Z65 X66 Z66">
    <cfRule type="containsText" dxfId="294" priority="779" operator="containsText" text="Ja">
      <formula>NOT(ISERROR(SEARCH("Ja",W64)))</formula>
    </cfRule>
    <cfRule type="containsText" dxfId="293" priority="778" operator="containsText" text="Ja">
      <formula>NOT(ISERROR(SEARCH("Ja",W64)))</formula>
    </cfRule>
  </conditionalFormatting>
  <conditionalFormatting sqref="W34:AE34 X35:Y35 AC35 AE35">
    <cfRule type="containsText" dxfId="292" priority="1070" operator="containsText" text="Ja">
      <formula>NOT(ISERROR(SEARCH("Ja",W34)))</formula>
    </cfRule>
    <cfRule type="containsText" dxfId="291" priority="1069" operator="containsText" text="Ja">
      <formula>NOT(ISERROR(SEARCH("Ja",W34)))</formula>
    </cfRule>
  </conditionalFormatting>
  <conditionalFormatting sqref="W67:AE67">
    <cfRule type="containsText" dxfId="290" priority="830" operator="containsText" text="Ja">
      <formula>NOT(ISERROR(SEARCH("Ja",W67)))</formula>
    </cfRule>
    <cfRule type="containsText" dxfId="289" priority="829" operator="containsText" text="Ja">
      <formula>NOT(ISERROR(SEARCH("Ja",W67)))</formula>
    </cfRule>
  </conditionalFormatting>
  <conditionalFormatting sqref="W78:AE78 W79:AA79 W80 Z80:AC80">
    <cfRule type="containsText" dxfId="288" priority="233" operator="containsText" text="Ja">
      <formula>NOT(ISERROR(SEARCH("Ja",W78)))</formula>
    </cfRule>
    <cfRule type="containsText" dxfId="287" priority="234" operator="containsText" text="Ja">
      <formula>NOT(ISERROR(SEARCH("Ja",W78)))</formula>
    </cfRule>
  </conditionalFormatting>
  <conditionalFormatting sqref="X23">
    <cfRule type="containsText" dxfId="286" priority="524" operator="containsText" text="Ja">
      <formula>NOT(ISERROR(SEARCH("Ja",X23)))</formula>
    </cfRule>
    <cfRule type="containsText" dxfId="285" priority="523" operator="containsText" text="Ja">
      <formula>NOT(ISERROR(SEARCH("Ja",X23)))</formula>
    </cfRule>
  </conditionalFormatting>
  <conditionalFormatting sqref="X33">
    <cfRule type="containsText" dxfId="284" priority="35" operator="containsText" text="Delv">
      <formula>NOT(ISERROR(SEARCH("Delv",X33)))</formula>
    </cfRule>
  </conditionalFormatting>
  <conditionalFormatting sqref="X44">
    <cfRule type="containsText" dxfId="283" priority="46" operator="containsText" text="Delv">
      <formula>NOT(ISERROR(SEARCH("Delv",X44)))</formula>
    </cfRule>
  </conditionalFormatting>
  <conditionalFormatting sqref="X51">
    <cfRule type="containsText" dxfId="282" priority="997" operator="containsText" text="Delv">
      <formula>NOT(ISERROR(SEARCH("Delv",X51)))</formula>
    </cfRule>
  </conditionalFormatting>
  <conditionalFormatting sqref="X56">
    <cfRule type="containsText" dxfId="281" priority="357" operator="containsText" text="Nej">
      <formula>NOT(ISERROR(SEARCH("Nej",X56)))</formula>
    </cfRule>
  </conditionalFormatting>
  <conditionalFormatting sqref="X58">
    <cfRule type="containsText" dxfId="280" priority="622" operator="containsText" text="Delv">
      <formula>NOT(ISERROR(SEARCH("Delv",X58)))</formula>
    </cfRule>
  </conditionalFormatting>
  <conditionalFormatting sqref="X63">
    <cfRule type="containsText" dxfId="279" priority="800" operator="containsText" text="Ja">
      <formula>NOT(ISERROR(SEARCH("Ja",X63)))</formula>
    </cfRule>
    <cfRule type="containsText" dxfId="278" priority="799" operator="containsText" text="Ja">
      <formula>NOT(ISERROR(SEARCH("Ja",X63)))</formula>
    </cfRule>
  </conditionalFormatting>
  <conditionalFormatting sqref="X72">
    <cfRule type="containsText" dxfId="277" priority="119" operator="containsText" text="Delv">
      <formula>NOT(ISERROR(SEARCH("Delv",X72)))</formula>
    </cfRule>
  </conditionalFormatting>
  <conditionalFormatting sqref="X80">
    <cfRule type="containsText" dxfId="276" priority="204" operator="containsText" text="Nej">
      <formula>NOT(ISERROR(SEARCH("Nej",X80)))</formula>
    </cfRule>
  </conditionalFormatting>
  <conditionalFormatting sqref="X6:Z9 X10 Z10:AC10">
    <cfRule type="containsText" dxfId="275" priority="376" operator="containsText" text="Ja">
      <formula>NOT(ISERROR(SEARCH("Ja",X6)))</formula>
    </cfRule>
    <cfRule type="containsText" dxfId="274" priority="377" operator="containsText" text="Ja">
      <formula>NOT(ISERROR(SEARCH("Ja",X6)))</formula>
    </cfRule>
  </conditionalFormatting>
  <conditionalFormatting sqref="X75:Z75">
    <cfRule type="containsText" dxfId="273" priority="841" operator="containsText" text="Ja">
      <formula>NOT(ISERROR(SEARCH("Ja",X75)))</formula>
    </cfRule>
    <cfRule type="containsText" dxfId="272" priority="842" operator="containsText" text="Ja">
      <formula>NOT(ISERROR(SEARCH("Ja",X75)))</formula>
    </cfRule>
  </conditionalFormatting>
  <conditionalFormatting sqref="X77:Z77">
    <cfRule type="containsText" dxfId="271" priority="291" operator="containsText" text="Ja">
      <formula>NOT(ISERROR(SEARCH("Ja",X77)))</formula>
    </cfRule>
    <cfRule type="containsText" dxfId="270" priority="290" operator="containsText" text="Ja">
      <formula>NOT(ISERROR(SEARCH("Ja",X77)))</formula>
    </cfRule>
  </conditionalFormatting>
  <conditionalFormatting sqref="X60:AA61">
    <cfRule type="containsText" dxfId="269" priority="973" operator="containsText" text="Ja">
      <formula>NOT(ISERROR(SEARCH("Ja",X60)))</formula>
    </cfRule>
    <cfRule type="containsText" dxfId="268" priority="972" operator="containsText" text="Ja">
      <formula>NOT(ISERROR(SEARCH("Ja",X60)))</formula>
    </cfRule>
  </conditionalFormatting>
  <conditionalFormatting sqref="X57:AB57">
    <cfRule type="containsText" dxfId="267" priority="18" operator="containsText" text="Ja">
      <formula>NOT(ISERROR(SEARCH("Ja",X57)))</formula>
    </cfRule>
    <cfRule type="containsText" dxfId="266" priority="19" operator="containsText" text="Ja">
      <formula>NOT(ISERROR(SEARCH("Ja",X57)))</formula>
    </cfRule>
  </conditionalFormatting>
  <conditionalFormatting sqref="X14:AE14 AA15:AD15">
    <cfRule type="containsText" dxfId="265" priority="958" operator="containsText" text="Ja">
      <formula>NOT(ISERROR(SEARCH("Ja",X14)))</formula>
    </cfRule>
    <cfRule type="containsText" dxfId="264" priority="957" operator="containsText" text="Ja">
      <formula>NOT(ISERROR(SEARCH("Ja",X14)))</formula>
    </cfRule>
  </conditionalFormatting>
  <conditionalFormatting sqref="Y10">
    <cfRule type="containsText" dxfId="263" priority="2" operator="containsText" text="Nej">
      <formula>NOT(ISERROR(SEARCH("Nej",Y10)))</formula>
    </cfRule>
  </conditionalFormatting>
  <conditionalFormatting sqref="Y18:Y21">
    <cfRule type="containsText" dxfId="262" priority="344" operator="containsText" text="Delv">
      <formula>NOT(ISERROR(SEARCH("Delv",Y18)))</formula>
    </cfRule>
  </conditionalFormatting>
  <conditionalFormatting sqref="Y23">
    <cfRule type="containsText" dxfId="261" priority="522" operator="containsText" text="Delv">
      <formula>NOT(ISERROR(SEARCH("Delv",Y23)))</formula>
    </cfRule>
  </conditionalFormatting>
  <conditionalFormatting sqref="Y38">
    <cfRule type="containsText" dxfId="260" priority="580" operator="containsText" text="Nej">
      <formula>NOT(ISERROR(SEARCH("Nej",Y38)))</formula>
    </cfRule>
  </conditionalFormatting>
  <conditionalFormatting sqref="Y45">
    <cfRule type="containsText" dxfId="259" priority="598" operator="containsText" text="Delv">
      <formula>NOT(ISERROR(SEARCH("Delv",Y45)))</formula>
    </cfRule>
  </conditionalFormatting>
  <conditionalFormatting sqref="Y63">
    <cfRule type="containsText" dxfId="258" priority="798" operator="containsText" text="Delv">
      <formula>NOT(ISERROR(SEARCH("Delv",Y63)))</formula>
    </cfRule>
  </conditionalFormatting>
  <conditionalFormatting sqref="Y66">
    <cfRule type="containsText" dxfId="257" priority="90" operator="containsText" text="Delv">
      <formula>NOT(ISERROR(SEARCH("Delv",Y66)))</formula>
    </cfRule>
  </conditionalFormatting>
  <conditionalFormatting sqref="Y68">
    <cfRule type="containsText" dxfId="256" priority="884" operator="containsText" text="Nej">
      <formula>NOT(ISERROR(SEARCH("Nej",Y68)))</formula>
    </cfRule>
  </conditionalFormatting>
  <conditionalFormatting sqref="Y71">
    <cfRule type="containsText" dxfId="255" priority="25" operator="containsText" text="Delv">
      <formula>NOT(ISERROR(SEARCH("Delv",Y71)))</formula>
    </cfRule>
  </conditionalFormatting>
  <conditionalFormatting sqref="Y76">
    <cfRule type="containsText" dxfId="254" priority="144" operator="containsText" text="Delv">
      <formula>NOT(ISERROR(SEARCH("Delv",Y76)))</formula>
    </cfRule>
  </conditionalFormatting>
  <conditionalFormatting sqref="Y80">
    <cfRule type="containsText" dxfId="253" priority="203" operator="containsText" text="Delv">
      <formula>NOT(ISERROR(SEARCH("Delv",Y80)))</formula>
    </cfRule>
  </conditionalFormatting>
  <conditionalFormatting sqref="Y17:Z17">
    <cfRule type="containsText" dxfId="252" priority="764" operator="containsText" text="Delv">
      <formula>NOT(ISERROR(SEARCH("Delv",Y17)))</formula>
    </cfRule>
  </conditionalFormatting>
  <conditionalFormatting sqref="Y51:Z51">
    <cfRule type="containsText" dxfId="251" priority="994" operator="containsText" text="Ja">
      <formula>NOT(ISERROR(SEARCH("Ja",Y51)))</formula>
    </cfRule>
    <cfRule type="containsText" dxfId="250" priority="993" operator="containsText" text="Ja">
      <formula>NOT(ISERROR(SEARCH("Ja",Y51)))</formula>
    </cfRule>
  </conditionalFormatting>
  <conditionalFormatting sqref="Y56:Z56">
    <cfRule type="containsText" dxfId="249" priority="355" operator="containsText" text="Ja">
      <formula>NOT(ISERROR(SEARCH("Ja",Y56)))</formula>
    </cfRule>
    <cfRule type="containsText" dxfId="248" priority="356" operator="containsText" text="Ja">
      <formula>NOT(ISERROR(SEARCH("Ja",Y56)))</formula>
    </cfRule>
  </conditionalFormatting>
  <conditionalFormatting sqref="Y58:Z58">
    <cfRule type="containsText" dxfId="247" priority="621" operator="containsText" text="Ja">
      <formula>NOT(ISERROR(SEARCH("Ja",Y58)))</formula>
    </cfRule>
    <cfRule type="containsText" dxfId="246" priority="620" operator="containsText" text="Ja">
      <formula>NOT(ISERROR(SEARCH("Ja",Y58)))</formula>
    </cfRule>
  </conditionalFormatting>
  <conditionalFormatting sqref="Y69:Z69">
    <cfRule type="containsText" dxfId="245" priority="228" operator="containsText" text="Delv">
      <formula>NOT(ISERROR(SEARCH("Delv",Y69)))</formula>
    </cfRule>
  </conditionalFormatting>
  <conditionalFormatting sqref="Y72:Z72">
    <cfRule type="containsText" dxfId="244" priority="117" operator="containsText" text="Ja">
      <formula>NOT(ISERROR(SEARCH("Ja",Y72)))</formula>
    </cfRule>
    <cfRule type="containsText" dxfId="243" priority="118" operator="containsText" text="Ja">
      <formula>NOT(ISERROR(SEARCH("Ja",Y72)))</formula>
    </cfRule>
  </conditionalFormatting>
  <conditionalFormatting sqref="Z18:Z21">
    <cfRule type="containsText" dxfId="242" priority="342" operator="containsText" text="Ja">
      <formula>NOT(ISERROR(SEARCH("Ja",Z18)))</formula>
    </cfRule>
    <cfRule type="containsText" dxfId="241" priority="343" operator="containsText" text="Ja">
      <formula>NOT(ISERROR(SEARCH("Ja",Z18)))</formula>
    </cfRule>
  </conditionalFormatting>
  <conditionalFormatting sqref="Z23">
    <cfRule type="containsText" dxfId="240" priority="520" operator="containsText" text="Ja">
      <formula>NOT(ISERROR(SEARCH("Ja",Z23)))</formula>
    </cfRule>
    <cfRule type="containsText" dxfId="239" priority="521" operator="containsText" text="Ja">
      <formula>NOT(ISERROR(SEARCH("Ja",Z23)))</formula>
    </cfRule>
  </conditionalFormatting>
  <conditionalFormatting sqref="Z35">
    <cfRule type="containsText" dxfId="238" priority="664" operator="containsText" text="Delv">
      <formula>NOT(ISERROR(SEARCH("Delv",Z35)))</formula>
    </cfRule>
  </conditionalFormatting>
  <conditionalFormatting sqref="Z38">
    <cfRule type="containsText" dxfId="237" priority="578" operator="containsText" text="Ja">
      <formula>NOT(ISERROR(SEARCH("Ja",Z38)))</formula>
    </cfRule>
    <cfRule type="containsText" dxfId="236" priority="579" operator="containsText" text="Ja">
      <formula>NOT(ISERROR(SEARCH("Ja",Z38)))</formula>
    </cfRule>
  </conditionalFormatting>
  <conditionalFormatting sqref="Z55">
    <cfRule type="containsText" dxfId="235" priority="249" operator="containsText" text="Delv">
      <formula>NOT(ISERROR(SEARCH("Delv",Z55)))</formula>
    </cfRule>
  </conditionalFormatting>
  <conditionalFormatting sqref="Z63">
    <cfRule type="containsText" dxfId="234" priority="796" operator="containsText" text="Ja">
      <formula>NOT(ISERROR(SEARCH("Ja",Z63)))</formula>
    </cfRule>
    <cfRule type="containsText" dxfId="233" priority="797" operator="containsText" text="Ja">
      <formula>NOT(ISERROR(SEARCH("Ja",Z63)))</formula>
    </cfRule>
  </conditionalFormatting>
  <conditionalFormatting sqref="Z68">
    <cfRule type="containsText" dxfId="232" priority="883" operator="containsText" text="Ja">
      <formula>NOT(ISERROR(SEARCH("Ja",Z68)))</formula>
    </cfRule>
    <cfRule type="containsText" dxfId="231" priority="882" operator="containsText" text="Ja">
      <formula>NOT(ISERROR(SEARCH("Ja",Z68)))</formula>
    </cfRule>
  </conditionalFormatting>
  <conditionalFormatting sqref="Z45:AA45">
    <cfRule type="containsText" dxfId="230" priority="596" operator="containsText" text="Ja">
      <formula>NOT(ISERROR(SEARCH("Ja",Z45)))</formula>
    </cfRule>
    <cfRule type="containsText" dxfId="229" priority="597" operator="containsText" text="Ja">
      <formula>NOT(ISERROR(SEARCH("Ja",Z45)))</formula>
    </cfRule>
  </conditionalFormatting>
  <conditionalFormatting sqref="Z71:AD71">
    <cfRule type="containsText" dxfId="228" priority="23" operator="containsText" text="Ja">
      <formula>NOT(ISERROR(SEARCH("Ja",Z71)))</formula>
    </cfRule>
    <cfRule type="containsText" dxfId="227" priority="24" operator="containsText" text="Ja">
      <formula>NOT(ISERROR(SEARCH("Ja",Z71)))</formula>
    </cfRule>
  </conditionalFormatting>
  <conditionalFormatting sqref="Z76:AE76">
    <cfRule type="containsText" dxfId="226" priority="143" operator="containsText" text="Ja">
      <formula>NOT(ISERROR(SEARCH("Ja",Z76)))</formula>
    </cfRule>
    <cfRule type="containsText" dxfId="225" priority="142" operator="containsText" text="Ja">
      <formula>NOT(ISERROR(SEARCH("Ja",Z76)))</formula>
    </cfRule>
  </conditionalFormatting>
  <conditionalFormatting sqref="AA6:AA7">
    <cfRule type="containsText" dxfId="224" priority="459" operator="containsText" text="Nej">
      <formula>NOT(ISERROR(SEARCH("Nej",AA6)))</formula>
    </cfRule>
  </conditionalFormatting>
  <conditionalFormatting sqref="AA13">
    <cfRule type="containsText" dxfId="223" priority="555" operator="containsText" text="Nej">
      <formula>NOT(ISERROR(SEARCH("Nej",AA13)))</formula>
    </cfRule>
  </conditionalFormatting>
  <conditionalFormatting sqref="AA14:AA15">
    <cfRule type="containsText" dxfId="222" priority="956" operator="containsText" text="Delv">
      <formula>NOT(ISERROR(SEARCH("Delv",AA14)))</formula>
    </cfRule>
  </conditionalFormatting>
  <conditionalFormatting sqref="AA16:AA18 AB17">
    <cfRule type="containsText" dxfId="221" priority="862" operator="containsText" text="Nej">
      <formula>NOT(ISERROR(SEARCH("Nej",AA16)))</formula>
    </cfRule>
  </conditionalFormatting>
  <conditionalFormatting sqref="AA22:AA23">
    <cfRule type="containsText" dxfId="220" priority="519" operator="containsText" text="Nej">
      <formula>NOT(ISERROR(SEARCH("Nej",AA22)))</formula>
    </cfRule>
  </conditionalFormatting>
  <conditionalFormatting sqref="AA26">
    <cfRule type="containsText" dxfId="219" priority="262" operator="containsText" text="Nej">
      <formula>NOT(ISERROR(SEARCH("Nej",AA26)))</formula>
    </cfRule>
  </conditionalFormatting>
  <conditionalFormatting sqref="AA28">
    <cfRule type="containsText" dxfId="218" priority="720" operator="containsText" text="Delv">
      <formula>NOT(ISERROR(SEARCH("Delv",AA28)))</formula>
    </cfRule>
  </conditionalFormatting>
  <conditionalFormatting sqref="AA30">
    <cfRule type="containsText" dxfId="217" priority="424" operator="containsText" text="Nej">
      <formula>NOT(ISERROR(SEARCH("Nej",AA30)))</formula>
    </cfRule>
  </conditionalFormatting>
  <conditionalFormatting sqref="AA35">
    <cfRule type="containsText" dxfId="216" priority="663" operator="containsText" text="Nej">
      <formula>NOT(ISERROR(SEARCH("Nej",AA35)))</formula>
    </cfRule>
  </conditionalFormatting>
  <conditionalFormatting sqref="AA36">
    <cfRule type="containsText" dxfId="215" priority="908" operator="containsText" text="Delv">
      <formula>NOT(ISERROR(SEARCH("Delv",AA36)))</formula>
    </cfRule>
  </conditionalFormatting>
  <conditionalFormatting sqref="AA38">
    <cfRule type="containsText" dxfId="214" priority="577" operator="containsText" text="Nej">
      <formula>NOT(ISERROR(SEARCH("Nej",AA38)))</formula>
    </cfRule>
  </conditionalFormatting>
  <conditionalFormatting sqref="AA42">
    <cfRule type="containsText" dxfId="213" priority="1051" operator="containsText" text="Nej">
      <formula>NOT(ISERROR(SEARCH("Nej",AA42)))</formula>
    </cfRule>
  </conditionalFormatting>
  <conditionalFormatting sqref="AA46">
    <cfRule type="containsText" dxfId="212" priority="415" operator="containsText" text="Nej">
      <formula>NOT(ISERROR(SEARCH("Nej",AA46)))</formula>
    </cfRule>
  </conditionalFormatting>
  <conditionalFormatting sqref="AA50:AA55">
    <cfRule type="containsText" dxfId="211" priority="313" operator="containsText" text="Nej">
      <formula>NOT(ISERROR(SEARCH("Nej",AA50)))</formula>
    </cfRule>
  </conditionalFormatting>
  <conditionalFormatting sqref="AA58">
    <cfRule type="containsText" dxfId="210" priority="619" operator="containsText" text="Nej">
      <formula>NOT(ISERROR(SEARCH("Nej",AA58)))</formula>
    </cfRule>
  </conditionalFormatting>
  <conditionalFormatting sqref="AA63">
    <cfRule type="containsText" dxfId="209" priority="795" operator="containsText" text="Nej">
      <formula>NOT(ISERROR(SEARCH("Nej",AA63)))</formula>
    </cfRule>
  </conditionalFormatting>
  <conditionalFormatting sqref="AA65:AA66">
    <cfRule type="containsText" dxfId="208" priority="220" operator="containsText" text="Nej">
      <formula>NOT(ISERROR(SEARCH("Nej",AA65)))</formula>
    </cfRule>
  </conditionalFormatting>
  <conditionalFormatting sqref="AA68:AA70">
    <cfRule type="containsText" dxfId="207" priority="682" operator="containsText" text="Nej">
      <formula>NOT(ISERROR(SEARCH("Nej",AA68)))</formula>
    </cfRule>
  </conditionalFormatting>
  <conditionalFormatting sqref="AA72">
    <cfRule type="containsText" dxfId="206" priority="116" operator="containsText" text="Nej">
      <formula>NOT(ISERROR(SEARCH("Nej",AA72)))</formula>
    </cfRule>
  </conditionalFormatting>
  <conditionalFormatting sqref="AA75">
    <cfRule type="containsText" dxfId="205" priority="840" operator="containsText" text="Nej">
      <formula>NOT(ISERROR(SEARCH("Nej",AA75)))</formula>
    </cfRule>
  </conditionalFormatting>
  <conditionalFormatting sqref="AA77">
    <cfRule type="containsText" dxfId="204" priority="289" operator="containsText" text="Nej">
      <formula>NOT(ISERROR(SEARCH("Nej",AA77)))</formula>
    </cfRule>
  </conditionalFormatting>
  <conditionalFormatting sqref="AA81">
    <cfRule type="containsText" dxfId="203" priority="1007" operator="containsText" text="Delv">
      <formula>NOT(ISERROR(SEARCH("Delv",AA81)))</formula>
    </cfRule>
  </conditionalFormatting>
  <conditionalFormatting sqref="AA82:AA83">
    <cfRule type="containsText" dxfId="202" priority="712" operator="containsText" text="Nej">
      <formula>NOT(ISERROR(SEARCH("Nej",AA82)))</formula>
    </cfRule>
  </conditionalFormatting>
  <conditionalFormatting sqref="AA8:AB8 AA9">
    <cfRule type="containsText" dxfId="201" priority="375" operator="containsText" text="Nej">
      <formula>NOT(ISERROR(SEARCH("Nej",AA8)))</formula>
    </cfRule>
  </conditionalFormatting>
  <conditionalFormatting sqref="AA11:AB11">
    <cfRule type="containsText" dxfId="200" priority="184" operator="containsText" text="Delv">
      <formula>NOT(ISERROR(SEARCH("Delv",AA11)))</formula>
    </cfRule>
  </conditionalFormatting>
  <conditionalFormatting sqref="AA19:AB19 AA20">
    <cfRule type="containsText" dxfId="199" priority="926" operator="containsText" text="Nej">
      <formula>NOT(ISERROR(SEARCH("Nej",AA19)))</formula>
    </cfRule>
  </conditionalFormatting>
  <conditionalFormatting sqref="AA21:AB21">
    <cfRule type="containsText" dxfId="198" priority="746" operator="containsText" text="Nej">
      <formula>NOT(ISERROR(SEARCH("Nej",AA21)))</formula>
    </cfRule>
  </conditionalFormatting>
  <conditionalFormatting sqref="AA31:AB31">
    <cfRule type="containsText" dxfId="197" priority="479" operator="containsText" text="Delv">
      <formula>NOT(ISERROR(SEARCH("Delv",AA31)))</formula>
    </cfRule>
  </conditionalFormatting>
  <conditionalFormatting sqref="AA48:AB48">
    <cfRule type="containsText" dxfId="196" priority="541" operator="containsText" text="Delv">
      <formula>NOT(ISERROR(SEARCH("Delv",AA48)))</formula>
    </cfRule>
  </conditionalFormatting>
  <conditionalFormatting sqref="AA56:AB56">
    <cfRule type="containsText" dxfId="195" priority="354" operator="containsText" text="Delv">
      <formula>NOT(ISERROR(SEARCH("Delv",AA56)))</formula>
    </cfRule>
  </conditionalFormatting>
  <conditionalFormatting sqref="AA74:AB74">
    <cfRule type="containsText" dxfId="194" priority="10" operator="containsText" text="Delv">
      <formula>NOT(ISERROR(SEARCH("Delv",AA74)))</formula>
    </cfRule>
  </conditionalFormatting>
  <conditionalFormatting sqref="AA62:AD62">
    <cfRule type="containsText" dxfId="193" priority="280" operator="containsText" text="Delv">
      <formula>NOT(ISERROR(SEARCH("Delv",AA62)))</formula>
    </cfRule>
  </conditionalFormatting>
  <conditionalFormatting sqref="AB6:AB7">
    <cfRule type="containsText" dxfId="192" priority="458" operator="containsText" text="Delv">
      <formula>NOT(ISERROR(SEARCH("Delv",AB6)))</formula>
    </cfRule>
  </conditionalFormatting>
  <conditionalFormatting sqref="AB9">
    <cfRule type="containsText" dxfId="191" priority="273" operator="containsText" text="Delv">
      <formula>NOT(ISERROR(SEARCH("Delv",AB9)))</formula>
    </cfRule>
  </conditionalFormatting>
  <conditionalFormatting sqref="AB12">
    <cfRule type="containsText" dxfId="190" priority="397" operator="containsText" text="Delv">
      <formula>NOT(ISERROR(SEARCH("Delv",AB12)))</formula>
    </cfRule>
  </conditionalFormatting>
  <conditionalFormatting sqref="AB16">
    <cfRule type="containsText" dxfId="189" priority="861" operator="containsText" text="Delv">
      <formula>NOT(ISERROR(SEARCH("Delv",AB16)))</formula>
    </cfRule>
  </conditionalFormatting>
  <conditionalFormatting sqref="AB18">
    <cfRule type="containsText" dxfId="188" priority="341" operator="containsText" text="Delv">
      <formula>NOT(ISERROR(SEARCH("Delv",AB18)))</formula>
    </cfRule>
  </conditionalFormatting>
  <conditionalFormatting sqref="AB20">
    <cfRule type="containsText" dxfId="187" priority="158" operator="containsText" text="Delv">
      <formula>NOT(ISERROR(SEARCH("Delv",AB20)))</formula>
    </cfRule>
  </conditionalFormatting>
  <conditionalFormatting sqref="AB26:AB27">
    <cfRule type="containsText" dxfId="186" priority="261" operator="containsText" text="Delv">
      <formula>NOT(ISERROR(SEARCH("Delv",AB26)))</formula>
    </cfRule>
  </conditionalFormatting>
  <conditionalFormatting sqref="AB28">
    <cfRule type="containsText" dxfId="185" priority="719" operator="containsText" text="Nej">
      <formula>NOT(ISERROR(SEARCH("Nej",AB28)))</formula>
    </cfRule>
  </conditionalFormatting>
  <conditionalFormatting sqref="AB30">
    <cfRule type="containsText" dxfId="184" priority="423" operator="containsText" text="Delv">
      <formula>NOT(ISERROR(SEARCH("Delv",AB30)))</formula>
    </cfRule>
  </conditionalFormatting>
  <conditionalFormatting sqref="AB33">
    <cfRule type="containsText" dxfId="183" priority="34" operator="containsText" text="Delv">
      <formula>NOT(ISERROR(SEARCH("Delv",AB33)))</formula>
    </cfRule>
  </conditionalFormatting>
  <conditionalFormatting sqref="AB35">
    <cfRule type="containsText" dxfId="182" priority="662" operator="containsText" text="Delv">
      <formula>NOT(ISERROR(SEARCH("Delv",AB35)))</formula>
    </cfRule>
  </conditionalFormatting>
  <conditionalFormatting sqref="AB38">
    <cfRule type="containsText" dxfId="181" priority="576" operator="containsText" text="Delv">
      <formula>NOT(ISERROR(SEARCH("Delv",AB38)))</formula>
    </cfRule>
  </conditionalFormatting>
  <conditionalFormatting sqref="AB40 AB41:AD41">
    <cfRule type="containsText" dxfId="180" priority="641" operator="containsText" text="Delv">
      <formula>NOT(ISERROR(SEARCH("Delv",AB40)))</formula>
    </cfRule>
  </conditionalFormatting>
  <conditionalFormatting sqref="AB42">
    <cfRule type="containsText" dxfId="179" priority="1012" operator="containsText" text="Delv">
      <formula>NOT(ISERROR(SEARCH("Delv",AB42)))</formula>
    </cfRule>
  </conditionalFormatting>
  <conditionalFormatting sqref="AB45:AB46">
    <cfRule type="containsText" dxfId="178" priority="595" operator="containsText" text="Delv">
      <formula>NOT(ISERROR(SEARCH("Delv",AB45)))</formula>
    </cfRule>
  </conditionalFormatting>
  <conditionalFormatting sqref="AB47">
    <cfRule type="containsText" dxfId="177" priority="816" operator="containsText" text="Nej">
      <formula>NOT(ISERROR(SEARCH("Nej",AB47)))</formula>
    </cfRule>
  </conditionalFormatting>
  <conditionalFormatting sqref="AB50">
    <cfRule type="containsText" dxfId="176" priority="311" operator="containsText" text="Ja">
      <formula>NOT(ISERROR(SEARCH("Ja",AB50)))</formula>
    </cfRule>
    <cfRule type="containsText" dxfId="175" priority="312" operator="containsText" text="Ja">
      <formula>NOT(ISERROR(SEARCH("Ja",AB50)))</formula>
    </cfRule>
  </conditionalFormatting>
  <conditionalFormatting sqref="AB51">
    <cfRule type="containsText" dxfId="174" priority="991" operator="containsText" text="Nej">
      <formula>NOT(ISERROR(SEARCH("Nej",AB51)))</formula>
    </cfRule>
  </conditionalFormatting>
  <conditionalFormatting sqref="AB52">
    <cfRule type="containsText" dxfId="173" priority="701" operator="containsText" text="Delv">
      <formula>NOT(ISERROR(SEARCH("Delv",AB52)))</formula>
    </cfRule>
  </conditionalFormatting>
  <conditionalFormatting sqref="AB53">
    <cfRule type="containsText" dxfId="172" priority="441" operator="containsText" text="Ja">
      <formula>NOT(ISERROR(SEARCH("Ja",AB53)))</formula>
    </cfRule>
    <cfRule type="containsText" dxfId="171" priority="440" operator="containsText" text="Ja">
      <formula>NOT(ISERROR(SEARCH("Ja",AB53)))</formula>
    </cfRule>
  </conditionalFormatting>
  <conditionalFormatting sqref="AB54">
    <cfRule type="containsText" dxfId="170" priority="330" operator="containsText" text="Nej">
      <formula>NOT(ISERROR(SEARCH("Nej",AB54)))</formula>
    </cfRule>
  </conditionalFormatting>
  <conditionalFormatting sqref="AB55">
    <cfRule type="containsText" dxfId="169" priority="248" operator="containsText" text="Delv">
      <formula>NOT(ISERROR(SEARCH("Delv",AB55)))</formula>
    </cfRule>
  </conditionalFormatting>
  <conditionalFormatting sqref="AB59:AB61">
    <cfRule type="containsText" dxfId="168" priority="971" operator="containsText" text="Delv">
      <formula>NOT(ISERROR(SEARCH("Delv",AB59)))</formula>
    </cfRule>
  </conditionalFormatting>
  <conditionalFormatting sqref="AB63">
    <cfRule type="containsText" dxfId="167" priority="794" operator="containsText" text="Delv">
      <formula>NOT(ISERROR(SEARCH("Delv",AB63)))</formula>
    </cfRule>
  </conditionalFormatting>
  <conditionalFormatting sqref="AB66">
    <cfRule type="containsText" dxfId="166" priority="88" operator="containsText" text="Ja">
      <formula>NOT(ISERROR(SEARCH("Ja",AB66)))</formula>
    </cfRule>
    <cfRule type="containsText" dxfId="165" priority="89" operator="containsText" text="Ja">
      <formula>NOT(ISERROR(SEARCH("Ja",AB66)))</formula>
    </cfRule>
  </conditionalFormatting>
  <conditionalFormatting sqref="AB68:AB70">
    <cfRule type="containsText" dxfId="164" priority="681" operator="containsText" text="Delv">
      <formula>NOT(ISERROR(SEARCH("Delv",AB68)))</formula>
    </cfRule>
  </conditionalFormatting>
  <conditionalFormatting sqref="AB72">
    <cfRule type="containsText" dxfId="163" priority="115" operator="containsText" text="Delv">
      <formula>NOT(ISERROR(SEARCH("Delv",AB72)))</formula>
    </cfRule>
  </conditionalFormatting>
  <conditionalFormatting sqref="AB75">
    <cfRule type="containsText" dxfId="162" priority="839" operator="containsText" text="Delv">
      <formula>NOT(ISERROR(SEARCH("Delv",AB75)))</formula>
    </cfRule>
  </conditionalFormatting>
  <conditionalFormatting sqref="AB81:AB83 AC82:AD82">
    <cfRule type="containsText" dxfId="161" priority="1006" operator="containsText" text="Delv">
      <formula>NOT(ISERROR(SEARCH("Delv",AB81)))</formula>
    </cfRule>
  </conditionalFormatting>
  <conditionalFormatting sqref="AB13:AC13">
    <cfRule type="containsText" dxfId="160" priority="551" operator="containsText" text="Ja">
      <formula>NOT(ISERROR(SEARCH("Ja",AB13)))</formula>
    </cfRule>
    <cfRule type="containsText" dxfId="159" priority="552" operator="containsText" text="Ja">
      <formula>NOT(ISERROR(SEARCH("Ja",AB13)))</formula>
    </cfRule>
  </conditionalFormatting>
  <conditionalFormatting sqref="AB23:AC23">
    <cfRule type="containsText" dxfId="158" priority="518" operator="containsText" text="Delv">
      <formula>NOT(ISERROR(SEARCH("Delv",AB23)))</formula>
    </cfRule>
  </conditionalFormatting>
  <conditionalFormatting sqref="AB65:AC65 AC66:AD66">
    <cfRule type="containsText" dxfId="157" priority="219" operator="containsText" text="Delv">
      <formula>NOT(ISERROR(SEARCH("Delv",AB65)))</formula>
    </cfRule>
  </conditionalFormatting>
  <conditionalFormatting sqref="AB79:AC79">
    <cfRule type="containsText" dxfId="156" priority="211" operator="containsText" text="Delv">
      <formula>NOT(ISERROR(SEARCH("Delv",AB79)))</formula>
    </cfRule>
  </conditionalFormatting>
  <conditionalFormatting sqref="AB22:AE22">
    <cfRule type="containsText" dxfId="155" priority="252" operator="containsText" text="Ja">
      <formula>NOT(ISERROR(SEARCH("Ja",AB22)))</formula>
    </cfRule>
    <cfRule type="containsText" dxfId="154" priority="251" operator="containsText" text="Ja">
      <formula>NOT(ISERROR(SEARCH("Ja",AB22)))</formula>
    </cfRule>
  </conditionalFormatting>
  <conditionalFormatting sqref="AB36:AE36">
    <cfRule type="containsText" dxfId="153" priority="906" operator="containsText" text="Ja">
      <formula>NOT(ISERROR(SEARCH("Ja",AB36)))</formula>
    </cfRule>
    <cfRule type="containsText" dxfId="152" priority="907" operator="containsText" text="Ja">
      <formula>NOT(ISERROR(SEARCH("Ja",AB36)))</formula>
    </cfRule>
  </conditionalFormatting>
  <conditionalFormatting sqref="AB58:AE58">
    <cfRule type="containsText" dxfId="151" priority="617" operator="containsText" text="Ja">
      <formula>NOT(ISERROR(SEARCH("Ja",AB58)))</formula>
    </cfRule>
    <cfRule type="containsText" dxfId="150" priority="618" operator="containsText" text="Ja">
      <formula>NOT(ISERROR(SEARCH("Ja",AB58)))</formula>
    </cfRule>
  </conditionalFormatting>
  <conditionalFormatting sqref="AB77:AE77">
    <cfRule type="containsText" dxfId="149" priority="288" operator="containsText" text="Delv">
      <formula>NOT(ISERROR(SEARCH("Delv",AB77)))</formula>
    </cfRule>
  </conditionalFormatting>
  <conditionalFormatting sqref="AC6:AC9">
    <cfRule type="containsText" dxfId="148" priority="373" operator="containsText" text="Ja">
      <formula>NOT(ISERROR(SEARCH("Ja",AC6)))</formula>
    </cfRule>
    <cfRule type="containsText" dxfId="147" priority="374" operator="containsText" text="Ja">
      <formula>NOT(ISERROR(SEARCH("Ja",AC6)))</formula>
    </cfRule>
  </conditionalFormatting>
  <conditionalFormatting sqref="AC13">
    <cfRule type="containsText" dxfId="146" priority="550" operator="containsText" text="Delv">
      <formula>NOT(ISERROR(SEARCH("Delv",AC13)))</formula>
    </cfRule>
  </conditionalFormatting>
  <conditionalFormatting sqref="AC21">
    <cfRule type="containsText" dxfId="145" priority="745" operator="containsText" text="Ja">
      <formula>NOT(ISERROR(SEARCH("Ja",AC21)))</formula>
    </cfRule>
    <cfRule type="containsText" dxfId="144" priority="744" operator="containsText" text="Ja">
      <formula>NOT(ISERROR(SEARCH("Ja",AC21)))</formula>
    </cfRule>
  </conditionalFormatting>
  <conditionalFormatting sqref="AC38">
    <cfRule type="containsText" dxfId="143" priority="575" operator="containsText" text="Nej">
      <formula>NOT(ISERROR(SEARCH("Nej",AC38)))</formula>
    </cfRule>
  </conditionalFormatting>
  <conditionalFormatting sqref="AC39">
    <cfRule type="containsText" dxfId="142" priority="56" operator="containsText" text="Delv">
      <formula>NOT(ISERROR(SEARCH("Delv",AC39)))</formula>
    </cfRule>
  </conditionalFormatting>
  <conditionalFormatting sqref="AC42">
    <cfRule type="containsText" dxfId="141" priority="1049" operator="containsText" text="Nej">
      <formula>NOT(ISERROR(SEARCH("Nej",AC42)))</formula>
    </cfRule>
  </conditionalFormatting>
  <conditionalFormatting sqref="AC44">
    <cfRule type="containsText" dxfId="140" priority="45" operator="containsText" text="Delv">
      <formula>NOT(ISERROR(SEARCH("Delv",AC44)))</formula>
    </cfRule>
  </conditionalFormatting>
  <conditionalFormatting sqref="AC50">
    <cfRule type="containsText" dxfId="139" priority="310" operator="containsText" text="Delv">
      <formula>NOT(ISERROR(SEARCH("Delv",AC50)))</formula>
    </cfRule>
  </conditionalFormatting>
  <conditionalFormatting sqref="AC51:AC52">
    <cfRule type="containsText" dxfId="138" priority="989" operator="containsText" text="Ja">
      <formula>NOT(ISERROR(SEARCH("Ja",AC51)))</formula>
    </cfRule>
    <cfRule type="containsText" dxfId="137" priority="990" operator="containsText" text="Ja">
      <formula>NOT(ISERROR(SEARCH("Ja",AC51)))</formula>
    </cfRule>
  </conditionalFormatting>
  <conditionalFormatting sqref="AC53">
    <cfRule type="containsText" dxfId="136" priority="439" operator="containsText" text="Delv">
      <formula>NOT(ISERROR(SEARCH("Delv",AC53)))</formula>
    </cfRule>
  </conditionalFormatting>
  <conditionalFormatting sqref="AC57">
    <cfRule type="containsText" dxfId="135" priority="17" operator="containsText" text="Delv">
      <formula>NOT(ISERROR(SEARCH("Delv",AC57)))</formula>
    </cfRule>
  </conditionalFormatting>
  <conditionalFormatting sqref="AC63">
    <cfRule type="containsText" dxfId="134" priority="793" operator="containsText" text="Ja">
      <formula>NOT(ISERROR(SEARCH("Ja",AC63)))</formula>
    </cfRule>
    <cfRule type="containsText" dxfId="133" priority="792" operator="containsText" text="Ja">
      <formula>NOT(ISERROR(SEARCH("Ja",AC63)))</formula>
    </cfRule>
  </conditionalFormatting>
  <conditionalFormatting sqref="AC72">
    <cfRule type="containsText" dxfId="132" priority="113" operator="containsText" text="Ja">
      <formula>NOT(ISERROR(SEARCH("Ja",AC72)))</formula>
    </cfRule>
    <cfRule type="containsText" dxfId="131" priority="114" operator="containsText" text="Ja">
      <formula>NOT(ISERROR(SEARCH("Ja",AC72)))</formula>
    </cfRule>
  </conditionalFormatting>
  <conditionalFormatting sqref="AC11:AD11">
    <cfRule type="containsText" dxfId="130" priority="181" operator="containsText" text="Ja">
      <formula>NOT(ISERROR(SEARCH("Ja",AC11)))</formula>
    </cfRule>
    <cfRule type="containsText" dxfId="129" priority="180" operator="containsText" text="Ja">
      <formula>NOT(ISERROR(SEARCH("Ja",AC11)))</formula>
    </cfRule>
  </conditionalFormatting>
  <conditionalFormatting sqref="AC30:AD30">
    <cfRule type="containsText" dxfId="128" priority="421" operator="containsText" text="Nej">
      <formula>NOT(ISERROR(SEARCH("Nej",AC30)))</formula>
    </cfRule>
  </conditionalFormatting>
  <conditionalFormatting sqref="AC45:AD45 AC46">
    <cfRule type="containsText" dxfId="127" priority="593" operator="containsText" text="Ja">
      <formula>NOT(ISERROR(SEARCH("Ja",AC45)))</formula>
    </cfRule>
    <cfRule type="containsText" dxfId="126" priority="594" operator="containsText" text="Ja">
      <formula>NOT(ISERROR(SEARCH("Ja",AC45)))</formula>
    </cfRule>
  </conditionalFormatting>
  <conditionalFormatting sqref="AC47:AD47">
    <cfRule type="containsText" dxfId="125" priority="815" operator="containsText" text="Delv">
      <formula>NOT(ISERROR(SEARCH("Delv",AC47)))</formula>
    </cfRule>
  </conditionalFormatting>
  <conditionalFormatting sqref="AC68:AD68">
    <cfRule type="containsText" dxfId="124" priority="879" operator="containsText" text="Ja">
      <formula>NOT(ISERROR(SEARCH("Ja",AC68)))</formula>
    </cfRule>
    <cfRule type="containsText" dxfId="123" priority="878" operator="containsText" text="Ja">
      <formula>NOT(ISERROR(SEARCH("Ja",AC68)))</formula>
    </cfRule>
  </conditionalFormatting>
  <conditionalFormatting sqref="AC83:AD83">
    <cfRule type="containsText" dxfId="122" priority="66" operator="containsText" text="Nej">
      <formula>NOT(ISERROR(SEARCH("Nej",AC83)))</formula>
    </cfRule>
  </conditionalFormatting>
  <conditionalFormatting sqref="AC12:AE12">
    <cfRule type="containsText" dxfId="121" priority="395" operator="containsText" text="Ja">
      <formula>NOT(ISERROR(SEARCH("Ja",AC12)))</formula>
    </cfRule>
    <cfRule type="containsText" dxfId="120" priority="396" operator="containsText" text="Ja">
      <formula>NOT(ISERROR(SEARCH("Ja",AC12)))</formula>
    </cfRule>
  </conditionalFormatting>
  <conditionalFormatting sqref="AC16:AE17 AC18 AE18">
    <cfRule type="containsText" dxfId="119" priority="859" operator="containsText" text="Ja">
      <formula>NOT(ISERROR(SEARCH("Ja",AC16)))</formula>
    </cfRule>
    <cfRule type="containsText" dxfId="118" priority="860" operator="containsText" text="Ja">
      <formula>NOT(ISERROR(SEARCH("Ja",AC16)))</formula>
    </cfRule>
  </conditionalFormatting>
  <conditionalFormatting sqref="AC19:AE20">
    <cfRule type="containsText" dxfId="117" priority="924" operator="containsText" text="Ja">
      <formula>NOT(ISERROR(SEARCH("Ja",AC19)))</formula>
    </cfRule>
    <cfRule type="containsText" dxfId="116" priority="925" operator="containsText" text="Ja">
      <formula>NOT(ISERROR(SEARCH("Ja",AC19)))</formula>
    </cfRule>
  </conditionalFormatting>
  <conditionalFormatting sqref="AC28:AE28">
    <cfRule type="containsText" dxfId="115" priority="717" operator="containsText" text="Ja">
      <formula>NOT(ISERROR(SEARCH("Ja",AC28)))</formula>
    </cfRule>
    <cfRule type="containsText" dxfId="114" priority="718" operator="containsText" text="Ja">
      <formula>NOT(ISERROR(SEARCH("Ja",AC28)))</formula>
    </cfRule>
  </conditionalFormatting>
  <conditionalFormatting sqref="AC31:AE31">
    <cfRule type="containsText" dxfId="113" priority="477" operator="containsText" text="Ja">
      <formula>NOT(ISERROR(SEARCH("Ja",AC31)))</formula>
    </cfRule>
    <cfRule type="containsText" dxfId="112" priority="478" operator="containsText" text="Ja">
      <formula>NOT(ISERROR(SEARCH("Ja",AC31)))</formula>
    </cfRule>
  </conditionalFormatting>
  <conditionalFormatting sqref="AC40:AE40">
    <cfRule type="containsText" dxfId="111" priority="506" operator="containsText" text="Ja">
      <formula>NOT(ISERROR(SEARCH("Ja",AC40)))</formula>
    </cfRule>
    <cfRule type="containsText" dxfId="110" priority="505" operator="containsText" text="Ja">
      <formula>NOT(ISERROR(SEARCH("Ja",AC40)))</formula>
    </cfRule>
  </conditionalFormatting>
  <conditionalFormatting sqref="AC48:AE48">
    <cfRule type="containsText" dxfId="109" priority="539" operator="containsText" text="Ja">
      <formula>NOT(ISERROR(SEARCH("Ja",AC48)))</formula>
    </cfRule>
    <cfRule type="containsText" dxfId="108" priority="540" operator="containsText" text="Ja">
      <formula>NOT(ISERROR(SEARCH("Ja",AC48)))</formula>
    </cfRule>
  </conditionalFormatting>
  <conditionalFormatting sqref="AC54:AE54 AC55:AD55">
    <cfRule type="containsText" dxfId="107" priority="328" operator="containsText" text="Ja">
      <formula>NOT(ISERROR(SEARCH("Ja",AC54)))</formula>
    </cfRule>
    <cfRule type="containsText" dxfId="106" priority="329" operator="containsText" text="Ja">
      <formula>NOT(ISERROR(SEARCH("Ja",AC54)))</formula>
    </cfRule>
  </conditionalFormatting>
  <conditionalFormatting sqref="AC56:AE56 AD57:AE57">
    <cfRule type="containsText" dxfId="105" priority="352" operator="containsText" text="Ja">
      <formula>NOT(ISERROR(SEARCH("Ja",AC56)))</formula>
    </cfRule>
    <cfRule type="containsText" dxfId="104" priority="353" operator="containsText" text="Ja">
      <formula>NOT(ISERROR(SEARCH("Ja",AC56)))</formula>
    </cfRule>
  </conditionalFormatting>
  <conditionalFormatting sqref="AC69:AE70">
    <cfRule type="containsText" dxfId="103" priority="679" operator="containsText" text="Ja">
      <formula>NOT(ISERROR(SEARCH("Ja",AC69)))</formula>
    </cfRule>
    <cfRule type="containsText" dxfId="102" priority="680" operator="containsText" text="Ja">
      <formula>NOT(ISERROR(SEARCH("Ja",AC69)))</formula>
    </cfRule>
  </conditionalFormatting>
  <conditionalFormatting sqref="AC75:AE75">
    <cfRule type="containsText" dxfId="101" priority="838" operator="containsText" text="Ja">
      <formula>NOT(ISERROR(SEARCH("Ja",AC75)))</formula>
    </cfRule>
    <cfRule type="containsText" dxfId="100" priority="837" operator="containsText" text="Ja">
      <formula>NOT(ISERROR(SEARCH("Ja",AC75)))</formula>
    </cfRule>
  </conditionalFormatting>
  <conditionalFormatting sqref="AC81:AE81 AE82">
    <cfRule type="containsText" dxfId="99" priority="1030" operator="containsText" text="Ja">
      <formula>NOT(ISERROR(SEARCH("Ja",AC81)))</formula>
    </cfRule>
    <cfRule type="containsText" dxfId="98" priority="1029" operator="containsText" text="Ja">
      <formula>NOT(ISERROR(SEARCH("Ja",AC81)))</formula>
    </cfRule>
  </conditionalFormatting>
  <conditionalFormatting sqref="AD6">
    <cfRule type="containsText" dxfId="97" priority="455" operator="containsText" text="Nej">
      <formula>NOT(ISERROR(SEARCH("Nej",AD6)))</formula>
    </cfRule>
  </conditionalFormatting>
  <conditionalFormatting sqref="AD7:AD8">
    <cfRule type="containsText" dxfId="96" priority="372" operator="containsText" text="Delv">
      <formula>NOT(ISERROR(SEARCH("Delv",AD7)))</formula>
    </cfRule>
  </conditionalFormatting>
  <conditionalFormatting sqref="AD9">
    <cfRule type="containsText" dxfId="95" priority="272" operator="containsText" text="Nej">
      <formula>NOT(ISERROR(SEARCH("Nej",AD9)))</formula>
    </cfRule>
  </conditionalFormatting>
  <conditionalFormatting sqref="AD10:AD11">
    <cfRule type="containsText" dxfId="94" priority="1" operator="containsText" text="Delv">
      <formula>NOT(ISERROR(SEARCH("Delv",AD10)))</formula>
    </cfRule>
  </conditionalFormatting>
  <conditionalFormatting sqref="AD18">
    <cfRule type="containsText" dxfId="93" priority="340" operator="containsText" text="Nej">
      <formula>NOT(ISERROR(SEARCH("Nej",AD18)))</formula>
    </cfRule>
  </conditionalFormatting>
  <conditionalFormatting sqref="AD21">
    <cfRule type="containsText" dxfId="92" priority="743" operator="containsText" text="Delv">
      <formula>NOT(ISERROR(SEARCH("Delv",AD21)))</formula>
    </cfRule>
  </conditionalFormatting>
  <conditionalFormatting sqref="AD23">
    <cfRule type="containsText" dxfId="91" priority="517" operator="containsText" text="Nej">
      <formula>NOT(ISERROR(SEARCH("Nej",AD23)))</formula>
    </cfRule>
  </conditionalFormatting>
  <conditionalFormatting sqref="AD24:AD27">
    <cfRule type="containsText" dxfId="90" priority="494" operator="containsText" text="Delv">
      <formula>NOT(ISERROR(SEARCH("Delv",AD24)))</formula>
    </cfRule>
  </conditionalFormatting>
  <conditionalFormatting sqref="AD35">
    <cfRule type="containsText" dxfId="89" priority="661" operator="containsText" text="Delv">
      <formula>NOT(ISERROR(SEARCH("Delv",AD35)))</formula>
    </cfRule>
  </conditionalFormatting>
  <conditionalFormatting sqref="AD39">
    <cfRule type="containsText" dxfId="88" priority="55" operator="containsText" text="Nej">
      <formula>NOT(ISERROR(SEARCH("Nej",AD39)))</formula>
    </cfRule>
  </conditionalFormatting>
  <conditionalFormatting sqref="AD46">
    <cfRule type="containsText" dxfId="87" priority="414" operator="containsText" text="Delv">
      <formula>NOT(ISERROR(SEARCH("Delv",AD46)))</formula>
    </cfRule>
  </conditionalFormatting>
  <conditionalFormatting sqref="AD49">
    <cfRule type="containsText" dxfId="86" priority="165" operator="containsText" text="Delv">
      <formula>NOT(ISERROR(SEARCH("Delv",AD49)))</formula>
    </cfRule>
  </conditionalFormatting>
  <conditionalFormatting sqref="AD51:AD52">
    <cfRule type="containsText" dxfId="85" priority="986" operator="containsText" text="Delv">
      <formula>NOT(ISERROR(SEARCH("Delv",AD51)))</formula>
    </cfRule>
  </conditionalFormatting>
  <conditionalFormatting sqref="AD63">
    <cfRule type="containsText" dxfId="84" priority="791" operator="containsText" text="Delv">
      <formula>NOT(ISERROR(SEARCH("Delv",AD63)))</formula>
    </cfRule>
  </conditionalFormatting>
  <conditionalFormatting sqref="AD65">
    <cfRule type="containsText" dxfId="83" priority="218" operator="containsText" text="Nej">
      <formula>NOT(ISERROR(SEARCH("Nej",AD65)))</formula>
    </cfRule>
  </conditionalFormatting>
  <conditionalFormatting sqref="AD72">
    <cfRule type="containsText" dxfId="82" priority="112" operator="containsText" text="Delv">
      <formula>NOT(ISERROR(SEARCH("Delv",AD72)))</formula>
    </cfRule>
  </conditionalFormatting>
  <conditionalFormatting sqref="AD80">
    <cfRule type="containsText" dxfId="81" priority="202" operator="containsText" text="Delv">
      <formula>NOT(ISERROR(SEARCH("Delv",AD80)))</formula>
    </cfRule>
  </conditionalFormatting>
  <conditionalFormatting sqref="AD13:AE13">
    <cfRule type="containsText" dxfId="80" priority="549" operator="containsText" text="Ja">
      <formula>NOT(ISERROR(SEARCH("Ja",AD13)))</formula>
    </cfRule>
    <cfRule type="containsText" dxfId="79" priority="548" operator="containsText" text="Ja">
      <formula>NOT(ISERROR(SEARCH("Ja",AD13)))</formula>
    </cfRule>
  </conditionalFormatting>
  <conditionalFormatting sqref="AD38:AE38 AE39">
    <cfRule type="containsText" dxfId="78" priority="573" operator="containsText" text="Ja">
      <formula>NOT(ISERROR(SEARCH("Ja",AD38)))</formula>
    </cfRule>
    <cfRule type="containsText" dxfId="77" priority="574" operator="containsText" text="Ja">
      <formula>NOT(ISERROR(SEARCH("Ja",AD38)))</formula>
    </cfRule>
  </conditionalFormatting>
  <conditionalFormatting sqref="AD42:AE42">
    <cfRule type="containsText" dxfId="76" priority="1048" operator="containsText" text="Ja">
      <formula>NOT(ISERROR(SEARCH("Ja",AD42)))</formula>
    </cfRule>
    <cfRule type="containsText" dxfId="75" priority="1047" operator="containsText" text="Ja">
      <formula>NOT(ISERROR(SEARCH("Ja",AD42)))</formula>
    </cfRule>
  </conditionalFormatting>
  <conditionalFormatting sqref="AD50:AE50">
    <cfRule type="containsText" dxfId="74" priority="309" operator="containsText" text="Nej">
      <formula>NOT(ISERROR(SEARCH("Nej",AD50)))</formula>
    </cfRule>
  </conditionalFormatting>
  <conditionalFormatting sqref="AD53:AE53">
    <cfRule type="containsText" dxfId="73" priority="438" operator="containsText" text="Ja">
      <formula>NOT(ISERROR(SEARCH("Ja",AD53)))</formula>
    </cfRule>
    <cfRule type="containsText" dxfId="72" priority="437" operator="containsText" text="Ja">
      <formula>NOT(ISERROR(SEARCH("Ja",AD53)))</formula>
    </cfRule>
  </conditionalFormatting>
  <conditionalFormatting sqref="AD79:AE79">
    <cfRule type="containsText" dxfId="71" priority="210" operator="containsText" text="Nej">
      <formula>NOT(ISERROR(SEARCH("Nej",AD79)))</formula>
    </cfRule>
  </conditionalFormatting>
  <conditionalFormatting sqref="AE6:AE11">
    <cfRule type="containsText" dxfId="70" priority="178" operator="containsText" text="Ja">
      <formula>NOT(ISERROR(SEARCH("Ja",AE6)))</formula>
    </cfRule>
    <cfRule type="containsText" dxfId="69" priority="177" operator="containsText" text="Ja">
      <formula>NOT(ISERROR(SEARCH("Ja",AE6)))</formula>
    </cfRule>
  </conditionalFormatting>
  <conditionalFormatting sqref="AE15">
    <cfRule type="containsText" dxfId="68" priority="76" operator="containsText" text="Delv">
      <formula>NOT(ISERROR(SEARCH("Delv",AE15)))</formula>
    </cfRule>
    <cfRule type="containsText" dxfId="67" priority="78" operator="containsText" text="Ja">
      <formula>NOT(ISERROR(SEARCH("Ja",AE15)))</formula>
    </cfRule>
    <cfRule type="containsText" dxfId="66" priority="77" operator="containsText" text="Ja">
      <formula>NOT(ISERROR(SEARCH("Ja",AE15)))</formula>
    </cfRule>
  </conditionalFormatting>
  <conditionalFormatting sqref="AE21">
    <cfRule type="containsText" dxfId="65" priority="742" operator="containsText" text="Ja">
      <formula>NOT(ISERROR(SEARCH("Ja",AE21)))</formula>
    </cfRule>
    <cfRule type="containsText" dxfId="64" priority="741" operator="containsText" text="Ja">
      <formula>NOT(ISERROR(SEARCH("Ja",AE21)))</formula>
    </cfRule>
  </conditionalFormatting>
  <conditionalFormatting sqref="AE23">
    <cfRule type="containsText" dxfId="63" priority="516" operator="containsText" text="Delv">
      <formula>NOT(ISERROR(SEARCH("Delv",AE23)))</formula>
    </cfRule>
  </conditionalFormatting>
  <conditionalFormatting sqref="AE24:AE27">
    <cfRule type="containsText" dxfId="62" priority="493" operator="containsText" text="Ja">
      <formula>NOT(ISERROR(SEARCH("Ja",AE24)))</formula>
    </cfRule>
    <cfRule type="containsText" dxfId="61" priority="492" operator="containsText" text="Ja">
      <formula>NOT(ISERROR(SEARCH("Ja",AE24)))</formula>
    </cfRule>
  </conditionalFormatting>
  <conditionalFormatting sqref="AE30">
    <cfRule type="containsText" dxfId="60" priority="420" operator="containsText" text="Ja">
      <formula>NOT(ISERROR(SEARCH("Ja",AE30)))</formula>
    </cfRule>
    <cfRule type="containsText" dxfId="59" priority="419" operator="containsText" text="Ja">
      <formula>NOT(ISERROR(SEARCH("Ja",AE30)))</formula>
    </cfRule>
  </conditionalFormatting>
  <conditionalFormatting sqref="AE41">
    <cfRule type="containsText" dxfId="58" priority="640" operator="containsText" text="Ja">
      <formula>NOT(ISERROR(SEARCH("Ja",AE41)))</formula>
    </cfRule>
    <cfRule type="containsText" dxfId="57" priority="639" operator="containsText" text="Ja">
      <formula>NOT(ISERROR(SEARCH("Ja",AE41)))</formula>
    </cfRule>
  </conditionalFormatting>
  <conditionalFormatting sqref="AE45">
    <cfRule type="containsText" dxfId="56" priority="592" operator="containsText" text="Delv">
      <formula>NOT(ISERROR(SEARCH("Delv",AE45)))</formula>
    </cfRule>
  </conditionalFormatting>
  <conditionalFormatting sqref="AE46:AE47">
    <cfRule type="containsText" dxfId="55" priority="412" operator="containsText" text="Ja">
      <formula>NOT(ISERROR(SEARCH("Ja",AE46)))</formula>
    </cfRule>
    <cfRule type="containsText" dxfId="54" priority="413" operator="containsText" text="Ja">
      <formula>NOT(ISERROR(SEARCH("Ja",AE46)))</formula>
    </cfRule>
  </conditionalFormatting>
  <conditionalFormatting sqref="AE49">
    <cfRule type="containsText" dxfId="53" priority="164" operator="containsText" text="Ja">
      <formula>NOT(ISERROR(SEARCH("Ja",AE49)))</formula>
    </cfRule>
    <cfRule type="containsText" dxfId="52" priority="163" operator="containsText" text="Ja">
      <formula>NOT(ISERROR(SEARCH("Ja",AE49)))</formula>
    </cfRule>
  </conditionalFormatting>
  <conditionalFormatting sqref="AE51:AE52">
    <cfRule type="containsText" dxfId="51" priority="988" operator="containsText" text="Ja">
      <formula>NOT(ISERROR(SEARCH("Ja",AE51)))</formula>
    </cfRule>
    <cfRule type="containsText" dxfId="50" priority="987" operator="containsText" text="Ja">
      <formula>NOT(ISERROR(SEARCH("Ja",AE51)))</formula>
    </cfRule>
  </conditionalFormatting>
  <conditionalFormatting sqref="AE55">
    <cfRule type="containsText" dxfId="49" priority="247" operator="containsText" text="Delv">
      <formula>NOT(ISERROR(SEARCH("Delv",AE55)))</formula>
    </cfRule>
  </conditionalFormatting>
  <conditionalFormatting sqref="AE62">
    <cfRule type="containsText" dxfId="48" priority="970" operator="containsText" text="Ja">
      <formula>NOT(ISERROR(SEARCH("Ja",AE62)))</formula>
    </cfRule>
    <cfRule type="containsText" dxfId="47" priority="969" operator="containsText" text="Ja">
      <formula>NOT(ISERROR(SEARCH("Ja",AE62)))</formula>
    </cfRule>
  </conditionalFormatting>
  <conditionalFormatting sqref="AE63">
    <cfRule type="containsText" dxfId="46" priority="790" operator="containsText" text="Nej">
      <formula>NOT(ISERROR(SEARCH("Nej",AE63)))</formula>
    </cfRule>
  </conditionalFormatting>
  <conditionalFormatting sqref="AE64:AE65">
    <cfRule type="containsText" dxfId="45" priority="776" operator="containsText" text="Ja">
      <formula>NOT(ISERROR(SEARCH("Ja",AE64)))</formula>
    </cfRule>
    <cfRule type="containsText" dxfId="44" priority="777" operator="containsText" text="Ja">
      <formula>NOT(ISERROR(SEARCH("Ja",AE64)))</formula>
    </cfRule>
  </conditionalFormatting>
  <conditionalFormatting sqref="AE66">
    <cfRule type="containsText" dxfId="43" priority="87" operator="containsText" text="Nej">
      <formula>NOT(ISERROR(SEARCH("Nej",AE66)))</formula>
    </cfRule>
  </conditionalFormatting>
  <conditionalFormatting sqref="AE68">
    <cfRule type="containsText" dxfId="42" priority="877" operator="containsText" text="Nej">
      <formula>NOT(ISERROR(SEARCH("Nej",AE68)))</formula>
    </cfRule>
  </conditionalFormatting>
  <conditionalFormatting sqref="AE71">
    <cfRule type="containsText" dxfId="41" priority="22" operator="containsText" text="Delv">
      <formula>NOT(ISERROR(SEARCH("Delv",AE71)))</formula>
    </cfRule>
  </conditionalFormatting>
  <conditionalFormatting sqref="AE72">
    <cfRule type="containsText" dxfId="40" priority="111" operator="containsText" text="Ja">
      <formula>NOT(ISERROR(SEARCH("Ja",AE72)))</formula>
    </cfRule>
    <cfRule type="containsText" dxfId="39" priority="110" operator="containsText" text="Ja">
      <formula>NOT(ISERROR(SEARCH("Ja",AE72)))</formula>
    </cfRule>
  </conditionalFormatting>
  <conditionalFormatting sqref="AE74">
    <cfRule type="containsText" dxfId="38" priority="9" operator="containsText" text="Nej">
      <formula>NOT(ISERROR(SEARCH("Nej",AE74)))</formula>
    </cfRule>
  </conditionalFormatting>
  <conditionalFormatting sqref="AE80">
    <cfRule type="containsText" dxfId="37" priority="201" operator="containsText" text="Ja">
      <formula>NOT(ISERROR(SEARCH("Ja",AE80)))</formula>
    </cfRule>
    <cfRule type="containsText" dxfId="36" priority="200" operator="containsText" text="Ja">
      <formula>NOT(ISERROR(SEARCH("Ja",AE80)))</formula>
    </cfRule>
  </conditionalFormatting>
  <conditionalFormatting sqref="AE83">
    <cfRule type="containsText" dxfId="35" priority="65" operator="containsText" text="Delv">
      <formula>NOT(ISERROR(SEARCH("Delv",AE83)))</formula>
    </cfRule>
  </conditionalFormatting>
  <pageMargins left="0.7" right="0.7" top="0.75" bottom="0.75" header="0.3" footer="0.3"/>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81244-4F3B-45E1-8182-7F7BB4489899}">
  <dimension ref="A1:AN48"/>
  <sheetViews>
    <sheetView zoomScale="90" zoomScaleNormal="90" workbookViewId="0">
      <pane ySplit="1" topLeftCell="A2" activePane="bottomLeft" state="frozen"/>
      <selection pane="bottomLeft" activeCell="A2" sqref="A2"/>
    </sheetView>
  </sheetViews>
  <sheetFormatPr defaultRowHeight="14.5" x14ac:dyDescent="0.35"/>
  <cols>
    <col min="1" max="1" width="36.81640625" customWidth="1"/>
    <col min="2" max="31" width="5.453125" customWidth="1"/>
    <col min="32" max="32" width="6.36328125" style="49" customWidth="1"/>
    <col min="34" max="34" width="3.6328125" style="3" customWidth="1"/>
    <col min="35" max="35" width="3" customWidth="1"/>
    <col min="36" max="36" width="63.453125" customWidth="1"/>
    <col min="37" max="40" width="6.6328125" customWidth="1"/>
  </cols>
  <sheetData>
    <row r="1" spans="1:40" ht="24.5" customHeight="1" x14ac:dyDescent="0.35">
      <c r="A1" s="12" t="s">
        <v>0</v>
      </c>
      <c r="B1" s="13" t="s">
        <v>115</v>
      </c>
      <c r="C1" s="13" t="s">
        <v>116</v>
      </c>
      <c r="D1" s="13" t="s">
        <v>117</v>
      </c>
      <c r="E1" s="13" t="s">
        <v>118</v>
      </c>
      <c r="F1" s="13" t="s">
        <v>119</v>
      </c>
      <c r="G1" s="13" t="s">
        <v>120</v>
      </c>
      <c r="H1" s="14">
        <v>2</v>
      </c>
      <c r="I1" s="15">
        <v>3</v>
      </c>
      <c r="J1" s="15">
        <v>4</v>
      </c>
      <c r="K1" s="15">
        <v>5</v>
      </c>
      <c r="L1" s="15">
        <v>6</v>
      </c>
      <c r="M1" s="15">
        <v>7</v>
      </c>
      <c r="N1" s="15">
        <v>8</v>
      </c>
      <c r="O1" s="15">
        <v>9</v>
      </c>
      <c r="P1" s="15">
        <v>10</v>
      </c>
      <c r="Q1" s="109">
        <v>11</v>
      </c>
      <c r="R1" s="109">
        <v>12</v>
      </c>
      <c r="S1" s="109">
        <v>13</v>
      </c>
      <c r="T1" s="109">
        <v>14</v>
      </c>
      <c r="U1" s="109">
        <v>15</v>
      </c>
      <c r="V1" s="109">
        <v>16</v>
      </c>
      <c r="W1" s="109">
        <v>17</v>
      </c>
      <c r="X1" s="109">
        <v>18</v>
      </c>
      <c r="Y1" s="109">
        <v>19</v>
      </c>
      <c r="Z1" s="109">
        <v>20</v>
      </c>
      <c r="AA1" s="15">
        <v>21</v>
      </c>
      <c r="AB1" s="15">
        <v>22</v>
      </c>
      <c r="AC1" s="15">
        <v>23</v>
      </c>
      <c r="AD1" s="15">
        <v>24</v>
      </c>
      <c r="AE1" s="15">
        <v>25</v>
      </c>
      <c r="AF1" s="92" t="s">
        <v>159</v>
      </c>
    </row>
    <row r="2" spans="1:40" ht="11.5" customHeight="1" x14ac:dyDescent="0.35">
      <c r="B2" s="32"/>
      <c r="C2" s="32"/>
      <c r="D2" s="32"/>
      <c r="E2" s="32"/>
      <c r="F2" s="32"/>
      <c r="G2" s="32"/>
      <c r="H2" s="33"/>
      <c r="I2" s="7"/>
      <c r="J2" s="7"/>
      <c r="K2" s="7"/>
      <c r="L2" s="7"/>
      <c r="M2" s="7"/>
      <c r="N2" s="7"/>
      <c r="O2" s="7"/>
      <c r="P2" s="7"/>
      <c r="Q2" s="7"/>
      <c r="R2" s="7"/>
      <c r="S2" s="7"/>
      <c r="T2" s="7"/>
      <c r="U2" s="7"/>
      <c r="V2" s="7"/>
      <c r="W2" s="7"/>
      <c r="X2" s="7"/>
      <c r="Y2" s="7"/>
      <c r="Z2" s="7"/>
      <c r="AA2" s="7"/>
      <c r="AB2" s="7"/>
      <c r="AC2" s="7"/>
      <c r="AD2" s="7"/>
      <c r="AE2" s="7"/>
      <c r="AF2" s="51"/>
    </row>
    <row r="3" spans="1:40" ht="24.5" customHeight="1" x14ac:dyDescent="0.35">
      <c r="A3" s="103" t="s">
        <v>158</v>
      </c>
      <c r="B3" s="103"/>
      <c r="C3" s="103"/>
      <c r="D3" s="103"/>
      <c r="E3" s="103"/>
      <c r="F3" s="103"/>
      <c r="G3" s="103"/>
      <c r="H3" s="103"/>
      <c r="I3" s="103"/>
      <c r="J3" s="103"/>
      <c r="K3" s="103"/>
      <c r="L3" s="103"/>
      <c r="M3" s="103"/>
      <c r="N3" s="103"/>
      <c r="R3" s="102"/>
      <c r="S3" s="102"/>
      <c r="T3" s="102"/>
      <c r="U3" s="102"/>
      <c r="V3" s="102"/>
      <c r="W3" s="102"/>
      <c r="X3" s="102"/>
      <c r="Y3" s="102"/>
      <c r="Z3" s="57"/>
      <c r="AA3" s="57"/>
    </row>
    <row r="4" spans="1:40" ht="24.5" customHeight="1" thickBot="1" x14ac:dyDescent="0.4"/>
    <row r="5" spans="1:40" ht="24.5" customHeight="1" thickBot="1" x14ac:dyDescent="0.4">
      <c r="A5" s="12" t="s">
        <v>0</v>
      </c>
      <c r="B5" s="13" t="s">
        <v>115</v>
      </c>
      <c r="C5" s="13" t="s">
        <v>116</v>
      </c>
      <c r="D5" s="13" t="s">
        <v>117</v>
      </c>
      <c r="E5" s="13" t="s">
        <v>118</v>
      </c>
      <c r="F5" s="13" t="s">
        <v>119</v>
      </c>
      <c r="G5" s="13" t="s">
        <v>120</v>
      </c>
      <c r="H5" s="14">
        <v>2</v>
      </c>
      <c r="I5" s="15">
        <v>3</v>
      </c>
      <c r="J5" s="15">
        <v>4</v>
      </c>
      <c r="K5" s="15">
        <v>5</v>
      </c>
      <c r="L5" s="15">
        <v>6</v>
      </c>
      <c r="M5" s="15">
        <v>7</v>
      </c>
      <c r="N5" s="15">
        <v>8</v>
      </c>
      <c r="O5" s="15">
        <v>9</v>
      </c>
      <c r="P5" s="15">
        <v>10</v>
      </c>
      <c r="Q5" s="15">
        <v>11</v>
      </c>
      <c r="R5" s="15">
        <v>12</v>
      </c>
      <c r="S5" s="15">
        <v>13</v>
      </c>
      <c r="T5" s="15">
        <v>14</v>
      </c>
      <c r="U5" s="15">
        <v>15</v>
      </c>
      <c r="V5" s="15">
        <v>16</v>
      </c>
      <c r="W5" s="15">
        <v>17</v>
      </c>
      <c r="X5" s="15">
        <v>18</v>
      </c>
      <c r="Y5" s="15">
        <v>19</v>
      </c>
      <c r="Z5" s="15">
        <v>20</v>
      </c>
      <c r="AA5" s="15">
        <v>21</v>
      </c>
      <c r="AB5" s="15">
        <v>22</v>
      </c>
      <c r="AC5" s="15">
        <v>23</v>
      </c>
      <c r="AD5" s="15">
        <v>24</v>
      </c>
      <c r="AE5" s="50">
        <v>25</v>
      </c>
      <c r="AF5" s="92" t="s">
        <v>159</v>
      </c>
      <c r="AH5" s="4"/>
      <c r="AI5" s="112" t="s">
        <v>78</v>
      </c>
      <c r="AJ5" s="113"/>
      <c r="AK5" s="16"/>
      <c r="AL5" s="16"/>
      <c r="AM5" s="16"/>
      <c r="AN5" s="17"/>
    </row>
    <row r="6" spans="1:40" ht="24.5" customHeight="1" thickBot="1" x14ac:dyDescent="0.4">
      <c r="A6" s="11" t="str">
        <f>'Alla sjukhus'!A7</f>
        <v xml:space="preserve">Arvika </v>
      </c>
      <c r="B6" s="64" t="str">
        <f>'Alla sjukhus'!B7</f>
        <v>Ja</v>
      </c>
      <c r="C6" s="64" t="str">
        <f>'Alla sjukhus'!C7</f>
        <v>Ja</v>
      </c>
      <c r="D6" s="64" t="str">
        <f>'Alla sjukhus'!D7</f>
        <v>Ja</v>
      </c>
      <c r="E6" s="65" t="str">
        <f>'Alla sjukhus'!E7</f>
        <v>Delvis</v>
      </c>
      <c r="F6" s="65" t="str">
        <f>'Alla sjukhus'!F7</f>
        <v>Nej</v>
      </c>
      <c r="G6" s="65" t="str">
        <f>'Alla sjukhus'!G7</f>
        <v>Delvis</v>
      </c>
      <c r="H6" s="64" t="str">
        <f>'Alla sjukhus'!H7</f>
        <v>Ja</v>
      </c>
      <c r="I6" s="64" t="str">
        <f>'Alla sjukhus'!I7</f>
        <v>Ja</v>
      </c>
      <c r="J6" s="64" t="str">
        <f>'Alla sjukhus'!J7</f>
        <v>Ja</v>
      </c>
      <c r="K6" s="65" t="str">
        <f>'Alla sjukhus'!K7</f>
        <v>Delvis</v>
      </c>
      <c r="L6" s="64" t="str">
        <f>'Alla sjukhus'!L7</f>
        <v>Ja</v>
      </c>
      <c r="M6" s="64" t="str">
        <f>'Alla sjukhus'!M7</f>
        <v>Ja</v>
      </c>
      <c r="N6" s="64" t="str">
        <f>'Alla sjukhus'!N7</f>
        <v>Ja</v>
      </c>
      <c r="O6" s="64" t="str">
        <f>'Alla sjukhus'!O7</f>
        <v>Ja</v>
      </c>
      <c r="P6" s="64" t="str">
        <f>'Alla sjukhus'!P7</f>
        <v>Ja</v>
      </c>
      <c r="Q6" s="64" t="str">
        <f>'Alla sjukhus'!Q7</f>
        <v>Ja</v>
      </c>
      <c r="R6" s="64" t="str">
        <f>'Alla sjukhus'!R7</f>
        <v>Ja</v>
      </c>
      <c r="S6" s="65" t="str">
        <f>'Alla sjukhus'!S7</f>
        <v>Delvis</v>
      </c>
      <c r="T6" s="64" t="str">
        <f>'Alla sjukhus'!T7</f>
        <v>Ja</v>
      </c>
      <c r="U6" s="64" t="str">
        <f>'Alla sjukhus'!U7</f>
        <v>Ja</v>
      </c>
      <c r="V6" s="64" t="str">
        <f>'Alla sjukhus'!V7</f>
        <v>Ja</v>
      </c>
      <c r="W6" s="65" t="str">
        <f>'Alla sjukhus'!W7</f>
        <v>Delvis</v>
      </c>
      <c r="X6" s="64" t="str">
        <f>'Alla sjukhus'!X7</f>
        <v>Ja</v>
      </c>
      <c r="Y6" s="64" t="str">
        <f>'Alla sjukhus'!Y7</f>
        <v>Ja</v>
      </c>
      <c r="Z6" s="64" t="str">
        <f>'Alla sjukhus'!Z7</f>
        <v>Ja</v>
      </c>
      <c r="AA6" s="66" t="str">
        <f>'Alla sjukhus'!AA7</f>
        <v>Nej</v>
      </c>
      <c r="AB6" s="65" t="str">
        <f>'Alla sjukhus'!AB7</f>
        <v>Delvis</v>
      </c>
      <c r="AC6" s="64" t="str">
        <f>'Alla sjukhus'!AC7</f>
        <v>Ja</v>
      </c>
      <c r="AD6" s="65" t="str">
        <f>'Alla sjukhus'!AD7</f>
        <v>Delvis</v>
      </c>
      <c r="AE6" s="67" t="str">
        <f>'Alla sjukhus'!AE7</f>
        <v>Ja</v>
      </c>
      <c r="AF6" s="97">
        <f>'Alla sjukhus'!AF7</f>
        <v>22</v>
      </c>
      <c r="AH6" s="18">
        <v>1</v>
      </c>
      <c r="AI6" s="114" t="s">
        <v>79</v>
      </c>
      <c r="AJ6" s="115"/>
      <c r="AK6" s="115"/>
      <c r="AL6" s="115"/>
      <c r="AM6" s="115"/>
      <c r="AN6" s="116"/>
    </row>
    <row r="7" spans="1:40" ht="24.5" customHeight="1" thickBot="1" x14ac:dyDescent="0.4">
      <c r="A7" s="11" t="str">
        <f>'Alla sjukhus'!A8</f>
        <v xml:space="preserve">Avesta </v>
      </c>
      <c r="B7" s="64" t="str">
        <f>'Alla sjukhus'!B8</f>
        <v>Ja</v>
      </c>
      <c r="C7" s="64" t="str">
        <f>'Alla sjukhus'!C8</f>
        <v>Ja</v>
      </c>
      <c r="D7" s="64" t="str">
        <f>'Alla sjukhus'!D8</f>
        <v>Ja</v>
      </c>
      <c r="E7" s="64" t="str">
        <f>'Alla sjukhus'!E8</f>
        <v>Ja</v>
      </c>
      <c r="F7" s="66" t="str">
        <f>'Alla sjukhus'!F8</f>
        <v>Nej</v>
      </c>
      <c r="G7" s="64" t="str">
        <f>'Alla sjukhus'!G8</f>
        <v>Ja</v>
      </c>
      <c r="H7" s="64" t="str">
        <f>'Alla sjukhus'!H8</f>
        <v>Ja</v>
      </c>
      <c r="I7" s="66" t="str">
        <f>'Alla sjukhus'!I8</f>
        <v>Nej</v>
      </c>
      <c r="J7" s="65" t="str">
        <f>'Alla sjukhus'!J8</f>
        <v>Delvis</v>
      </c>
      <c r="K7" s="64" t="str">
        <f>'Alla sjukhus'!K8</f>
        <v>Ja</v>
      </c>
      <c r="L7" s="65" t="str">
        <f>'Alla sjukhus'!L8</f>
        <v>Delvis</v>
      </c>
      <c r="M7" s="64" t="str">
        <f>'Alla sjukhus'!M8</f>
        <v>Ja</v>
      </c>
      <c r="N7" s="65" t="str">
        <f>'Alla sjukhus'!N8</f>
        <v>Delvis</v>
      </c>
      <c r="O7" s="64" t="str">
        <f>'Alla sjukhus'!O8</f>
        <v>Ja</v>
      </c>
      <c r="P7" s="64" t="str">
        <f>'Alla sjukhus'!P8</f>
        <v>Ja</v>
      </c>
      <c r="Q7" s="64" t="str">
        <f>'Alla sjukhus'!Q8</f>
        <v>Ja</v>
      </c>
      <c r="R7" s="64" t="str">
        <f>'Alla sjukhus'!R8</f>
        <v>Ja</v>
      </c>
      <c r="S7" s="64" t="str">
        <f>'Alla sjukhus'!S8</f>
        <v>Ja</v>
      </c>
      <c r="T7" s="64" t="str">
        <f>'Alla sjukhus'!T8</f>
        <v>Ja</v>
      </c>
      <c r="U7" s="66" t="str">
        <f>'Alla sjukhus'!U8</f>
        <v>Nej</v>
      </c>
      <c r="V7" s="66" t="str">
        <f>'Alla sjukhus'!V8</f>
        <v>Nej</v>
      </c>
      <c r="W7" s="65" t="str">
        <f>'Alla sjukhus'!W8</f>
        <v>Delvis</v>
      </c>
      <c r="X7" s="64" t="str">
        <f>'Alla sjukhus'!X8</f>
        <v>Ja</v>
      </c>
      <c r="Y7" s="64" t="str">
        <f>'Alla sjukhus'!Y8</f>
        <v>Ja</v>
      </c>
      <c r="Z7" s="64" t="str">
        <f>'Alla sjukhus'!Z8</f>
        <v>Ja</v>
      </c>
      <c r="AA7" s="66" t="str">
        <f>'Alla sjukhus'!AA8</f>
        <v>Nej</v>
      </c>
      <c r="AB7" s="66" t="str">
        <f>'Alla sjukhus'!AB8</f>
        <v>Nej</v>
      </c>
      <c r="AC7" s="64" t="str">
        <f>'Alla sjukhus'!AC8</f>
        <v>Ja</v>
      </c>
      <c r="AD7" s="65" t="str">
        <f>'Alla sjukhus'!AD8</f>
        <v>Delvis</v>
      </c>
      <c r="AE7" s="67" t="str">
        <f>'Alla sjukhus'!AE8</f>
        <v>Ja</v>
      </c>
      <c r="AF7" s="98">
        <f>'Alla sjukhus'!AF8</f>
        <v>20.25</v>
      </c>
      <c r="AH7" s="18" t="s">
        <v>115</v>
      </c>
      <c r="AI7" s="1"/>
      <c r="AJ7" s="2" t="s">
        <v>80</v>
      </c>
      <c r="AK7" s="34" t="s">
        <v>81</v>
      </c>
      <c r="AL7" s="34" t="s">
        <v>82</v>
      </c>
      <c r="AM7" s="34" t="s">
        <v>83</v>
      </c>
      <c r="AN7" s="34" t="s">
        <v>84</v>
      </c>
    </row>
    <row r="8" spans="1:40" ht="24.5" customHeight="1" thickBot="1" x14ac:dyDescent="0.4">
      <c r="A8" s="11" t="str">
        <f>'Alla sjukhus'!A12</f>
        <v>Enköping</v>
      </c>
      <c r="B8" s="64" t="str">
        <f>'Alla sjukhus'!B12</f>
        <v>Ja</v>
      </c>
      <c r="C8" s="64" t="str">
        <f>'Alla sjukhus'!C12</f>
        <v>Ja</v>
      </c>
      <c r="D8" s="64" t="str">
        <f>'Alla sjukhus'!D12</f>
        <v>Ja</v>
      </c>
      <c r="E8" s="64" t="str">
        <f>'Alla sjukhus'!E12</f>
        <v>Ja</v>
      </c>
      <c r="F8" s="64" t="str">
        <f>'Alla sjukhus'!F12</f>
        <v>Ja</v>
      </c>
      <c r="G8" s="64" t="str">
        <f>'Alla sjukhus'!G12</f>
        <v>Ja</v>
      </c>
      <c r="H8" s="64" t="str">
        <f>'Alla sjukhus'!H12</f>
        <v>Ja</v>
      </c>
      <c r="I8" s="65" t="str">
        <f>'Alla sjukhus'!I12</f>
        <v>Delvis</v>
      </c>
      <c r="J8" s="65" t="str">
        <f>'Alla sjukhus'!J12</f>
        <v>Delvis</v>
      </c>
      <c r="K8" s="65" t="str">
        <f>'Alla sjukhus'!K12</f>
        <v>Delvis</v>
      </c>
      <c r="L8" s="66" t="str">
        <f>'Alla sjukhus'!L12</f>
        <v>Nej</v>
      </c>
      <c r="M8" s="64" t="str">
        <f>'Alla sjukhus'!M12</f>
        <v>Ja</v>
      </c>
      <c r="N8" s="64" t="str">
        <f>'Alla sjukhus'!N12</f>
        <v>Ja</v>
      </c>
      <c r="O8" s="64" t="str">
        <f>'Alla sjukhus'!O12</f>
        <v>Ja</v>
      </c>
      <c r="P8" s="64" t="str">
        <f>'Alla sjukhus'!P12</f>
        <v>Ja</v>
      </c>
      <c r="Q8" s="64" t="str">
        <f>'Alla sjukhus'!Q12</f>
        <v>Ja</v>
      </c>
      <c r="R8" s="64" t="str">
        <f>'Alla sjukhus'!R12</f>
        <v>Ja</v>
      </c>
      <c r="S8" s="65" t="str">
        <f>'Alla sjukhus'!S12</f>
        <v>Delvis</v>
      </c>
      <c r="T8" s="64" t="str">
        <f>'Alla sjukhus'!T12</f>
        <v>Ja</v>
      </c>
      <c r="U8" s="65" t="str">
        <f>'Alla sjukhus'!U12</f>
        <v>Delvis</v>
      </c>
      <c r="V8" s="65" t="str">
        <f>'Alla sjukhus'!V12</f>
        <v>Okänt</v>
      </c>
      <c r="W8" s="64" t="str">
        <f>'Alla sjukhus'!W12</f>
        <v>Ja</v>
      </c>
      <c r="X8" s="64" t="str">
        <f>'Alla sjukhus'!X12</f>
        <v>Ja</v>
      </c>
      <c r="Y8" s="64" t="str">
        <f>'Alla sjukhus'!Y12</f>
        <v>Ja</v>
      </c>
      <c r="Z8" s="64" t="str">
        <f>'Alla sjukhus'!Z12</f>
        <v>Ja</v>
      </c>
      <c r="AA8" s="64" t="str">
        <f>'Alla sjukhus'!AA12</f>
        <v>Ja</v>
      </c>
      <c r="AB8" s="65" t="str">
        <f>'Alla sjukhus'!AB12</f>
        <v>Delvis</v>
      </c>
      <c r="AC8" s="64" t="str">
        <f>'Alla sjukhus'!AC12</f>
        <v>Ja</v>
      </c>
      <c r="AD8" s="64" t="str">
        <f>'Alla sjukhus'!AD12</f>
        <v>Ja</v>
      </c>
      <c r="AE8" s="67" t="str">
        <f>'Alla sjukhus'!AE12</f>
        <v>Ja</v>
      </c>
      <c r="AF8" s="96">
        <f>'Alla sjukhus'!AF12</f>
        <v>22.25</v>
      </c>
      <c r="AH8" s="18" t="s">
        <v>116</v>
      </c>
      <c r="AI8" s="1"/>
      <c r="AJ8" s="2" t="s">
        <v>85</v>
      </c>
      <c r="AK8" s="34" t="s">
        <v>81</v>
      </c>
      <c r="AL8" s="34" t="s">
        <v>82</v>
      </c>
      <c r="AM8" s="34" t="s">
        <v>83</v>
      </c>
      <c r="AN8" s="34" t="s">
        <v>84</v>
      </c>
    </row>
    <row r="9" spans="1:40" ht="24.5" customHeight="1" thickBot="1" x14ac:dyDescent="0.4">
      <c r="A9" s="11" t="str">
        <f>'Alla sjukhus'!A15</f>
        <v>Gällivare</v>
      </c>
      <c r="B9" s="64" t="str">
        <f>'Alla sjukhus'!B15</f>
        <v>Ja</v>
      </c>
      <c r="C9" s="64" t="str">
        <f>'Alla sjukhus'!C15</f>
        <v>Ja</v>
      </c>
      <c r="D9" s="64" t="str">
        <f>'Alla sjukhus'!D15</f>
        <v>Ja</v>
      </c>
      <c r="E9" s="64" t="str">
        <f>'Alla sjukhus'!E15</f>
        <v>Ja</v>
      </c>
      <c r="F9" s="66" t="str">
        <f>'Alla sjukhus'!F15</f>
        <v>Nej</v>
      </c>
      <c r="G9" s="65" t="str">
        <f>'Alla sjukhus'!G15</f>
        <v>Delvis</v>
      </c>
      <c r="H9" s="64" t="str">
        <f>'Alla sjukhus'!H15</f>
        <v>Ja</v>
      </c>
      <c r="I9" s="66" t="str">
        <f>'Alla sjukhus'!I15</f>
        <v>Nej</v>
      </c>
      <c r="J9" s="66" t="str">
        <f>'Alla sjukhus'!J15</f>
        <v>Nej</v>
      </c>
      <c r="K9" s="66" t="str">
        <f>'Alla sjukhus'!K15</f>
        <v>Nej</v>
      </c>
      <c r="L9" s="65" t="str">
        <f>'Alla sjukhus'!L15</f>
        <v>Delvis</v>
      </c>
      <c r="M9" s="66" t="str">
        <f>'Alla sjukhus'!M15</f>
        <v>Nej</v>
      </c>
      <c r="N9" s="66" t="str">
        <f>'Alla sjukhus'!N15</f>
        <v>Nej</v>
      </c>
      <c r="O9" s="65" t="str">
        <f>'Alla sjukhus'!O15</f>
        <v>Delvis</v>
      </c>
      <c r="P9" s="64" t="str">
        <f>'Alla sjukhus'!P15</f>
        <v>Ja</v>
      </c>
      <c r="Q9" s="64" t="str">
        <f>'Alla sjukhus'!Q15</f>
        <v>Ja</v>
      </c>
      <c r="R9" s="65" t="str">
        <f>'Alla sjukhus'!R15</f>
        <v>Delvis</v>
      </c>
      <c r="S9" s="64" t="str">
        <f>'Alla sjukhus'!S15</f>
        <v>Ja</v>
      </c>
      <c r="T9" s="64" t="str">
        <f>'Alla sjukhus'!T15</f>
        <v>Ja</v>
      </c>
      <c r="U9" s="64" t="str">
        <f>'Alla sjukhus'!U15</f>
        <v>Ja</v>
      </c>
      <c r="V9" s="64" t="str">
        <f>'Alla sjukhus'!V15</f>
        <v>Ja</v>
      </c>
      <c r="W9" s="64" t="str">
        <f>'Alla sjukhus'!W15</f>
        <v>Ja</v>
      </c>
      <c r="X9" s="64" t="str">
        <f>'Alla sjukhus'!X15</f>
        <v>Ja</v>
      </c>
      <c r="Y9" s="64" t="str">
        <f>'Alla sjukhus'!Y15</f>
        <v>Ja</v>
      </c>
      <c r="Z9" s="64" t="str">
        <f>'Alla sjukhus'!Z15</f>
        <v>Ja</v>
      </c>
      <c r="AA9" s="65" t="str">
        <f>'Alla sjukhus'!AA15</f>
        <v>Delvis</v>
      </c>
      <c r="AB9" s="64" t="str">
        <f>'Alla sjukhus'!AB15</f>
        <v>Ja</v>
      </c>
      <c r="AC9" s="64" t="str">
        <f>'Alla sjukhus'!AC15</f>
        <v>Ja</v>
      </c>
      <c r="AD9" s="64" t="str">
        <f>'Alla sjukhus'!AD15</f>
        <v>Ja</v>
      </c>
      <c r="AE9" s="68" t="str">
        <f>'Alla sjukhus'!AE15</f>
        <v>Delvis</v>
      </c>
      <c r="AF9" s="98">
        <f>'Alla sjukhus'!AF15</f>
        <v>18.25</v>
      </c>
      <c r="AH9" s="18" t="s">
        <v>117</v>
      </c>
      <c r="AI9" s="1"/>
      <c r="AJ9" s="2" t="s">
        <v>86</v>
      </c>
      <c r="AK9" s="34" t="s">
        <v>87</v>
      </c>
      <c r="AL9" s="34" t="s">
        <v>82</v>
      </c>
      <c r="AM9" s="34" t="s">
        <v>83</v>
      </c>
      <c r="AN9" s="34" t="s">
        <v>84</v>
      </c>
    </row>
    <row r="10" spans="1:40" ht="24.5" customHeight="1" thickBot="1" x14ac:dyDescent="0.4">
      <c r="A10" s="11" t="str">
        <f>'Alla sjukhus'!A19</f>
        <v>Göteborg SU Östra Angered</v>
      </c>
      <c r="B10" s="64" t="str">
        <f>'Alla sjukhus'!B19</f>
        <v>Ja</v>
      </c>
      <c r="C10" s="64" t="str">
        <f>'Alla sjukhus'!C19</f>
        <v>Ja</v>
      </c>
      <c r="D10" s="64" t="str">
        <f>'Alla sjukhus'!D19</f>
        <v>Ja</v>
      </c>
      <c r="E10" s="64" t="str">
        <f>'Alla sjukhus'!E19</f>
        <v>Ja</v>
      </c>
      <c r="F10" s="66" t="str">
        <f>'Alla sjukhus'!F19</f>
        <v>Nej</v>
      </c>
      <c r="G10" s="66" t="str">
        <f>'Alla sjukhus'!G19</f>
        <v>Ja</v>
      </c>
      <c r="H10" s="64" t="str">
        <f>'Alla sjukhus'!H19</f>
        <v>Ja</v>
      </c>
      <c r="I10" s="66" t="str">
        <f>'Alla sjukhus'!I19</f>
        <v>Nej</v>
      </c>
      <c r="J10" s="65" t="str">
        <f>'Alla sjukhus'!J19</f>
        <v>Delvis</v>
      </c>
      <c r="K10" s="65" t="str">
        <f>'Alla sjukhus'!K19</f>
        <v>Delvis</v>
      </c>
      <c r="L10" s="66" t="str">
        <f>'Alla sjukhus'!L19</f>
        <v>Nej</v>
      </c>
      <c r="M10" s="64" t="str">
        <f>'Alla sjukhus'!M19</f>
        <v>Ja</v>
      </c>
      <c r="N10" s="66" t="str">
        <f>'Alla sjukhus'!N19</f>
        <v>Nej</v>
      </c>
      <c r="O10" s="65" t="str">
        <f>'Alla sjukhus'!O19</f>
        <v>Delvis</v>
      </c>
      <c r="P10" s="65" t="str">
        <f>'Alla sjukhus'!P19</f>
        <v>Delvis</v>
      </c>
      <c r="Q10" s="64" t="str">
        <f>'Alla sjukhus'!Q19</f>
        <v>Ja</v>
      </c>
      <c r="R10" s="65" t="str">
        <f>'Alla sjukhus'!R19</f>
        <v>Delvis</v>
      </c>
      <c r="S10" s="64" t="str">
        <f>'Alla sjukhus'!S19</f>
        <v>Ja</v>
      </c>
      <c r="T10" s="64" t="str">
        <f>'Alla sjukhus'!T19</f>
        <v>Ja</v>
      </c>
      <c r="U10" s="65" t="str">
        <f>'Alla sjukhus'!U19</f>
        <v>Delvis</v>
      </c>
      <c r="V10" s="66" t="str">
        <f>'Alla sjukhus'!V19</f>
        <v>Nej</v>
      </c>
      <c r="W10" s="64" t="str">
        <f>'Alla sjukhus'!W19</f>
        <v>Ja</v>
      </c>
      <c r="X10" s="64" t="str">
        <f>'Alla sjukhus'!X19</f>
        <v>Ja</v>
      </c>
      <c r="Y10" s="65" t="str">
        <f>'Alla sjukhus'!Y19</f>
        <v>Delvis</v>
      </c>
      <c r="Z10" s="64" t="str">
        <f>'Alla sjukhus'!Z19</f>
        <v>Ja</v>
      </c>
      <c r="AA10" s="66" t="str">
        <f>'Alla sjukhus'!AA19</f>
        <v>Nej</v>
      </c>
      <c r="AB10" s="66" t="str">
        <f>'Alla sjukhus'!AB19</f>
        <v>Nej</v>
      </c>
      <c r="AC10" s="64" t="str">
        <f>'Alla sjukhus'!AC19</f>
        <v>Ja</v>
      </c>
      <c r="AD10" s="64" t="str">
        <f>'Alla sjukhus'!AD19</f>
        <v>Ja</v>
      </c>
      <c r="AE10" s="67" t="str">
        <f>'Alla sjukhus'!AE19</f>
        <v>Ja</v>
      </c>
      <c r="AF10" s="98">
        <f>'Alla sjukhus'!AF19</f>
        <v>18.75</v>
      </c>
      <c r="AH10" s="18" t="s">
        <v>118</v>
      </c>
      <c r="AI10" s="1"/>
      <c r="AJ10" s="2" t="s">
        <v>88</v>
      </c>
      <c r="AK10" s="34" t="s">
        <v>87</v>
      </c>
      <c r="AL10" s="34" t="s">
        <v>82</v>
      </c>
      <c r="AM10" s="34" t="s">
        <v>83</v>
      </c>
      <c r="AN10" s="34" t="s">
        <v>84</v>
      </c>
    </row>
    <row r="11" spans="1:40" ht="24.5" customHeight="1" thickBot="1" x14ac:dyDescent="0.4">
      <c r="A11" s="11" t="str">
        <f>'Alla sjukhus'!A27</f>
        <v xml:space="preserve">Kalmar </v>
      </c>
      <c r="B11" s="64" t="str">
        <f>'Alla sjukhus'!B27</f>
        <v>Ja</v>
      </c>
      <c r="C11" s="64" t="str">
        <f>'Alla sjukhus'!C27</f>
        <v>Ja</v>
      </c>
      <c r="D11" s="64" t="str">
        <f>'Alla sjukhus'!D27</f>
        <v>Ja</v>
      </c>
      <c r="E11" s="64" t="str">
        <f>'Alla sjukhus'!E27</f>
        <v>Ja</v>
      </c>
      <c r="F11" s="66" t="str">
        <f>'Alla sjukhus'!F27</f>
        <v>Nej</v>
      </c>
      <c r="G11" s="66" t="str">
        <f>'Alla sjukhus'!G27</f>
        <v>Nej</v>
      </c>
      <c r="H11" s="64" t="str">
        <f>'Alla sjukhus'!H27</f>
        <v>Ja</v>
      </c>
      <c r="I11" s="66" t="str">
        <f>'Alla sjukhus'!I27</f>
        <v>Nej</v>
      </c>
      <c r="J11" s="64" t="str">
        <f>'Alla sjukhus'!J27</f>
        <v>Ja</v>
      </c>
      <c r="K11" s="65" t="str">
        <f>'Alla sjukhus'!K27</f>
        <v>Delvis</v>
      </c>
      <c r="L11" s="65" t="str">
        <f>'Alla sjukhus'!L27</f>
        <v>Delvis</v>
      </c>
      <c r="M11" s="64" t="str">
        <f>'Alla sjukhus'!M27</f>
        <v>Ja</v>
      </c>
      <c r="N11" s="65" t="str">
        <f>'Alla sjukhus'!N27</f>
        <v>Delvis</v>
      </c>
      <c r="O11" s="64" t="str">
        <f>'Alla sjukhus'!O27</f>
        <v>Ja</v>
      </c>
      <c r="P11" s="64" t="str">
        <f>'Alla sjukhus'!P27</f>
        <v>Ja</v>
      </c>
      <c r="Q11" s="64" t="str">
        <f>'Alla sjukhus'!Q27</f>
        <v>Ja</v>
      </c>
      <c r="R11" s="64" t="str">
        <f>'Alla sjukhus'!R27</f>
        <v>Ja</v>
      </c>
      <c r="S11" s="64" t="str">
        <f>'Alla sjukhus'!S27</f>
        <v>Ja</v>
      </c>
      <c r="T11" s="64" t="str">
        <f>'Alla sjukhus'!T27</f>
        <v>Ja</v>
      </c>
      <c r="U11" s="69" t="str">
        <f>'Alla sjukhus'!U27</f>
        <v>Okänt</v>
      </c>
      <c r="V11" s="66" t="str">
        <f>'Alla sjukhus'!V27</f>
        <v>Nej</v>
      </c>
      <c r="W11" s="64" t="str">
        <f>'Alla sjukhus'!W27</f>
        <v>Ja</v>
      </c>
      <c r="X11" s="64" t="str">
        <f>'Alla sjukhus'!X27</f>
        <v>Ja</v>
      </c>
      <c r="Y11" s="64" t="str">
        <f>'Alla sjukhus'!Y27</f>
        <v>Ja</v>
      </c>
      <c r="Z11" s="64" t="str">
        <f>'Alla sjukhus'!Z27</f>
        <v>Ja</v>
      </c>
      <c r="AA11" s="64" t="str">
        <f>'Alla sjukhus'!AA27</f>
        <v>Ja</v>
      </c>
      <c r="AB11" s="65" t="str">
        <f>'Alla sjukhus'!AB27</f>
        <v>Delvis</v>
      </c>
      <c r="AC11" s="64" t="str">
        <f>'Alla sjukhus'!AC27</f>
        <v>Ja</v>
      </c>
      <c r="AD11" s="65" t="str">
        <f>'Alla sjukhus'!AD27</f>
        <v>Delvis</v>
      </c>
      <c r="AE11" s="67" t="str">
        <f>'Alla sjukhus'!AE27</f>
        <v>Ja</v>
      </c>
      <c r="AF11" s="97">
        <f>'Alla sjukhus'!AF27</f>
        <v>20.5</v>
      </c>
      <c r="AH11" s="18" t="s">
        <v>119</v>
      </c>
      <c r="AI11" s="1"/>
      <c r="AJ11" s="2" t="s">
        <v>89</v>
      </c>
      <c r="AK11" s="34" t="s">
        <v>87</v>
      </c>
      <c r="AL11" s="34" t="s">
        <v>82</v>
      </c>
      <c r="AM11" s="34" t="s">
        <v>83</v>
      </c>
      <c r="AN11" s="34" t="s">
        <v>84</v>
      </c>
    </row>
    <row r="12" spans="1:40" ht="24.5" customHeight="1" thickBot="1" x14ac:dyDescent="0.4">
      <c r="A12" s="11" t="str">
        <f>'Alla sjukhus'!A29</f>
        <v>Karlskoga</v>
      </c>
      <c r="B12" s="64" t="str">
        <f>'Alla sjukhus'!B29</f>
        <v>Ja</v>
      </c>
      <c r="C12" s="64" t="str">
        <f>'Alla sjukhus'!C29</f>
        <v>Ja</v>
      </c>
      <c r="D12" s="64" t="str">
        <f>'Alla sjukhus'!D29</f>
        <v>Ja</v>
      </c>
      <c r="E12" s="64" t="str">
        <f>'Alla sjukhus'!E29</f>
        <v>Ja</v>
      </c>
      <c r="F12" s="66" t="str">
        <f>'Alla sjukhus'!F29</f>
        <v>Nej</v>
      </c>
      <c r="G12" s="66" t="str">
        <f>'Alla sjukhus'!G29</f>
        <v>Nej</v>
      </c>
      <c r="H12" s="64" t="str">
        <f>'Alla sjukhus'!H29</f>
        <v>Ja</v>
      </c>
      <c r="I12" s="66" t="str">
        <f>'Alla sjukhus'!I29</f>
        <v>Ja</v>
      </c>
      <c r="J12" s="64" t="str">
        <f>'Alla sjukhus'!J29</f>
        <v>Ja</v>
      </c>
      <c r="K12" s="65" t="str">
        <f>'Alla sjukhus'!K29</f>
        <v>Delvis</v>
      </c>
      <c r="L12" s="66" t="str">
        <f>'Alla sjukhus'!L29</f>
        <v>Nej</v>
      </c>
      <c r="M12" s="66" t="str">
        <f>'Alla sjukhus'!M29</f>
        <v>Nej</v>
      </c>
      <c r="N12" s="64" t="str">
        <f>'Alla sjukhus'!N29</f>
        <v>Ja</v>
      </c>
      <c r="O12" s="65" t="str">
        <f>'Alla sjukhus'!O29</f>
        <v>Delvis</v>
      </c>
      <c r="P12" s="65" t="str">
        <f>'Alla sjukhus'!P29</f>
        <v>Delvis</v>
      </c>
      <c r="Q12" s="64" t="str">
        <f>'Alla sjukhus'!Q29</f>
        <v>Ja</v>
      </c>
      <c r="R12" s="64" t="str">
        <f>'Alla sjukhus'!R29</f>
        <v>Ja</v>
      </c>
      <c r="S12" s="64" t="str">
        <f>'Alla sjukhus'!S29</f>
        <v>Ja</v>
      </c>
      <c r="T12" s="64" t="str">
        <f>'Alla sjukhus'!T29</f>
        <v>Ja</v>
      </c>
      <c r="U12" s="65" t="str">
        <f>'Alla sjukhus'!U29</f>
        <v>Delvis</v>
      </c>
      <c r="V12" s="69" t="str">
        <f>'Alla sjukhus'!V29</f>
        <v>Okänt</v>
      </c>
      <c r="W12" s="64" t="str">
        <f>'Alla sjukhus'!W29</f>
        <v>Ja</v>
      </c>
      <c r="X12" s="64" t="str">
        <f>'Alla sjukhus'!X29</f>
        <v>Ja</v>
      </c>
      <c r="Y12" s="64" t="str">
        <f>'Alla sjukhus'!Y29</f>
        <v>Ja</v>
      </c>
      <c r="Z12" s="64" t="str">
        <f>'Alla sjukhus'!Z29</f>
        <v>Ja</v>
      </c>
      <c r="AA12" s="64" t="str">
        <f>'Alla sjukhus'!AA29</f>
        <v>Ja</v>
      </c>
      <c r="AB12" s="64" t="str">
        <f>'Alla sjukhus'!AB29</f>
        <v>Ja</v>
      </c>
      <c r="AC12" s="64" t="str">
        <f>'Alla sjukhus'!AC29</f>
        <v>Ja</v>
      </c>
      <c r="AD12" s="64" t="str">
        <f>'Alla sjukhus'!AD29</f>
        <v>Ja</v>
      </c>
      <c r="AE12" s="67" t="str">
        <f>'Alla sjukhus'!AE29</f>
        <v>Ja</v>
      </c>
      <c r="AF12" s="97">
        <f>'Alla sjukhus'!AF29</f>
        <v>21</v>
      </c>
      <c r="AH12" s="18" t="s">
        <v>120</v>
      </c>
      <c r="AI12" s="1"/>
      <c r="AJ12" s="2" t="s">
        <v>90</v>
      </c>
      <c r="AK12" s="34" t="s">
        <v>87</v>
      </c>
      <c r="AL12" s="34" t="s">
        <v>82</v>
      </c>
      <c r="AM12" s="34" t="s">
        <v>83</v>
      </c>
      <c r="AN12" s="34" t="s">
        <v>84</v>
      </c>
    </row>
    <row r="13" spans="1:40" ht="24.5" customHeight="1" thickBot="1" x14ac:dyDescent="0.4">
      <c r="A13" s="11" t="str">
        <f>'Alla sjukhus'!A33</f>
        <v xml:space="preserve">Kiruna </v>
      </c>
      <c r="B13" s="64" t="str">
        <f>'Alla sjukhus'!B33</f>
        <v>Ja</v>
      </c>
      <c r="C13" s="64" t="str">
        <f>'Alla sjukhus'!C33</f>
        <v>Ja</v>
      </c>
      <c r="D13" s="64" t="str">
        <f>'Alla sjukhus'!D33</f>
        <v>Ja</v>
      </c>
      <c r="E13" s="64" t="str">
        <f>'Alla sjukhus'!E33</f>
        <v>Ja</v>
      </c>
      <c r="F13" s="66" t="str">
        <f>'Alla sjukhus'!F33</f>
        <v>Nej</v>
      </c>
      <c r="G13" s="64" t="str">
        <f>'Alla sjukhus'!G33</f>
        <v>Ja</v>
      </c>
      <c r="H13" s="65" t="str">
        <f>'Alla sjukhus'!H33</f>
        <v>Delvis</v>
      </c>
      <c r="I13" s="66" t="str">
        <f>'Alla sjukhus'!I33</f>
        <v>Nej</v>
      </c>
      <c r="J13" s="66" t="str">
        <f>'Alla sjukhus'!J33</f>
        <v>Nej</v>
      </c>
      <c r="K13" s="64" t="str">
        <f>'Alla sjukhus'!K33</f>
        <v>Ja</v>
      </c>
      <c r="L13" s="66" t="str">
        <f>'Alla sjukhus'!L33</f>
        <v>Nej</v>
      </c>
      <c r="M13" s="66" t="str">
        <f>'Alla sjukhus'!M33</f>
        <v>Nej</v>
      </c>
      <c r="N13" s="66" t="str">
        <f>'Alla sjukhus'!N33</f>
        <v>Nej</v>
      </c>
      <c r="O13" s="66" t="str">
        <f>'Alla sjukhus'!O33</f>
        <v>Nej</v>
      </c>
      <c r="P13" s="64" t="str">
        <f>'Alla sjukhus'!P33</f>
        <v>Ja</v>
      </c>
      <c r="Q13" s="64" t="str">
        <f>'Alla sjukhus'!Q33</f>
        <v>Ja</v>
      </c>
      <c r="R13" s="65" t="str">
        <f>'Alla sjukhus'!R33</f>
        <v>Delvis</v>
      </c>
      <c r="S13" s="64" t="str">
        <f>'Alla sjukhus'!S33</f>
        <v>Ja</v>
      </c>
      <c r="T13" s="64" t="str">
        <f>'Alla sjukhus'!T33</f>
        <v>Ja</v>
      </c>
      <c r="U13" s="64" t="str">
        <f>'Alla sjukhus'!U33</f>
        <v>Ja</v>
      </c>
      <c r="V13" s="66" t="str">
        <f>'Alla sjukhus'!V33</f>
        <v>Nej</v>
      </c>
      <c r="W13" s="64" t="str">
        <f>'Alla sjukhus'!W33</f>
        <v>Ja</v>
      </c>
      <c r="X13" s="65" t="str">
        <f>'Alla sjukhus'!X33</f>
        <v>Delvis</v>
      </c>
      <c r="Y13" s="64" t="str">
        <f>'Alla sjukhus'!Y33</f>
        <v>Ja</v>
      </c>
      <c r="Z13" s="64" t="str">
        <f>'Alla sjukhus'!Z33</f>
        <v>Ja</v>
      </c>
      <c r="AA13" s="64" t="str">
        <f>'Alla sjukhus'!AA33</f>
        <v>Ja</v>
      </c>
      <c r="AB13" s="65" t="str">
        <f>'Alla sjukhus'!AB33</f>
        <v>Delvis</v>
      </c>
      <c r="AC13" s="64" t="str">
        <f>'Alla sjukhus'!AC33</f>
        <v>Ja</v>
      </c>
      <c r="AD13" s="64" t="str">
        <f>'Alla sjukhus'!AD33</f>
        <v>Ja</v>
      </c>
      <c r="AE13" s="67" t="str">
        <f>'Alla sjukhus'!AE33</f>
        <v>Ja</v>
      </c>
      <c r="AF13" s="99">
        <f>'Alla sjukhus'!AF33</f>
        <v>17.75</v>
      </c>
      <c r="AH13" s="18">
        <v>2</v>
      </c>
      <c r="AI13" s="117" t="s">
        <v>91</v>
      </c>
      <c r="AJ13" s="118"/>
      <c r="AK13" s="34" t="s">
        <v>87</v>
      </c>
      <c r="AL13" s="34" t="s">
        <v>82</v>
      </c>
      <c r="AM13" s="34" t="s">
        <v>83</v>
      </c>
      <c r="AN13" s="34" t="s">
        <v>84</v>
      </c>
    </row>
    <row r="14" spans="1:40" ht="24.5" customHeight="1" thickBot="1" x14ac:dyDescent="0.4">
      <c r="A14" s="11" t="str">
        <f>'Alla sjukhus'!A39</f>
        <v xml:space="preserve">Lindesberg </v>
      </c>
      <c r="B14" s="64" t="str">
        <f>'Alla sjukhus'!B39</f>
        <v>Ja</v>
      </c>
      <c r="C14" s="64" t="str">
        <f>'Alla sjukhus'!C39</f>
        <v>Ja</v>
      </c>
      <c r="D14" s="64" t="str">
        <f>'Alla sjukhus'!D39</f>
        <v>Ja</v>
      </c>
      <c r="E14" s="65" t="str">
        <f>'Alla sjukhus'!E39</f>
        <v>Delvis</v>
      </c>
      <c r="F14" s="66" t="str">
        <f>'Alla sjukhus'!F39</f>
        <v>Nej</v>
      </c>
      <c r="G14" s="65" t="str">
        <f>'Alla sjukhus'!G39</f>
        <v>Delvis</v>
      </c>
      <c r="H14" s="64" t="str">
        <f>'Alla sjukhus'!H39</f>
        <v>Ja</v>
      </c>
      <c r="I14" s="66" t="str">
        <f>'Alla sjukhus'!I39</f>
        <v>Nej</v>
      </c>
      <c r="J14" s="64" t="str">
        <f>'Alla sjukhus'!J39</f>
        <v>Ja</v>
      </c>
      <c r="K14" s="66" t="str">
        <f>'Alla sjukhus'!K39</f>
        <v>Nej</v>
      </c>
      <c r="L14" s="66" t="str">
        <f>'Alla sjukhus'!L39</f>
        <v>Nej</v>
      </c>
      <c r="M14" s="65" t="str">
        <f>'Alla sjukhus'!M39</f>
        <v>Delvis</v>
      </c>
      <c r="N14" s="64" t="str">
        <f>'Alla sjukhus'!N39</f>
        <v>Ja</v>
      </c>
      <c r="O14" s="65" t="str">
        <f>'Alla sjukhus'!O39</f>
        <v>Delvis</v>
      </c>
      <c r="P14" s="64" t="str">
        <f>'Alla sjukhus'!P39</f>
        <v>Ja</v>
      </c>
      <c r="Q14" s="64" t="str">
        <f>'Alla sjukhus'!Q39</f>
        <v>Ja</v>
      </c>
      <c r="R14" s="64" t="str">
        <f>'Alla sjukhus'!R39</f>
        <v>Ja</v>
      </c>
      <c r="S14" s="64" t="str">
        <f>'Alla sjukhus'!S39</f>
        <v>Ja</v>
      </c>
      <c r="T14" s="64" t="str">
        <f>'Alla sjukhus'!T39</f>
        <v>Ja</v>
      </c>
      <c r="U14" s="64" t="str">
        <f>'Alla sjukhus'!U39</f>
        <v>Ja</v>
      </c>
      <c r="V14" s="65" t="str">
        <f>'Alla sjukhus'!V39</f>
        <v>Delvis</v>
      </c>
      <c r="W14" s="64" t="str">
        <f>'Alla sjukhus'!W39</f>
        <v>Ja</v>
      </c>
      <c r="X14" s="64" t="str">
        <f>'Alla sjukhus'!X39</f>
        <v>Ja</v>
      </c>
      <c r="Y14" s="64" t="str">
        <f>'Alla sjukhus'!Y39</f>
        <v>Ja</v>
      </c>
      <c r="Z14" s="64" t="str">
        <f>'Alla sjukhus'!Z39</f>
        <v>Ja</v>
      </c>
      <c r="AA14" s="64" t="str">
        <f>'Alla sjukhus'!AA39</f>
        <v>Ja</v>
      </c>
      <c r="AB14" s="64" t="str">
        <f>'Alla sjukhus'!AB39</f>
        <v>Ja</v>
      </c>
      <c r="AC14" s="65" t="str">
        <f>'Alla sjukhus'!AC39</f>
        <v>Delvis</v>
      </c>
      <c r="AD14" s="66" t="str">
        <f>'Alla sjukhus'!AD39</f>
        <v>Nej</v>
      </c>
      <c r="AE14" s="67" t="str">
        <f>'Alla sjukhus'!AE39</f>
        <v>Ja</v>
      </c>
      <c r="AF14" s="98">
        <f>'Alla sjukhus'!AF39</f>
        <v>19.25</v>
      </c>
      <c r="AH14" s="18">
        <v>3</v>
      </c>
      <c r="AI14" s="117" t="s">
        <v>92</v>
      </c>
      <c r="AJ14" s="118"/>
      <c r="AK14" s="34" t="s">
        <v>87</v>
      </c>
      <c r="AL14" s="34" t="s">
        <v>82</v>
      </c>
      <c r="AM14" s="34" t="s">
        <v>83</v>
      </c>
      <c r="AN14" s="34" t="s">
        <v>84</v>
      </c>
    </row>
    <row r="15" spans="1:40" ht="24.5" customHeight="1" thickBot="1" x14ac:dyDescent="0.4">
      <c r="A15" s="35" t="str">
        <f>'Alla sjukhus'!A41</f>
        <v xml:space="preserve">Ljungby </v>
      </c>
      <c r="B15" s="64" t="str">
        <f>'Alla sjukhus'!B41</f>
        <v>Ja</v>
      </c>
      <c r="C15" s="64" t="str">
        <f>'Alla sjukhus'!C41</f>
        <v>Ja</v>
      </c>
      <c r="D15" s="64" t="str">
        <f>'Alla sjukhus'!D41</f>
        <v>Ja</v>
      </c>
      <c r="E15" s="64" t="str">
        <f>'Alla sjukhus'!E41</f>
        <v>Ja</v>
      </c>
      <c r="F15" s="66" t="str">
        <f>'Alla sjukhus'!F41</f>
        <v>Nej</v>
      </c>
      <c r="G15" s="65" t="str">
        <f>'Alla sjukhus'!G41</f>
        <v>Delvis</v>
      </c>
      <c r="H15" s="64" t="str">
        <f>'Alla sjukhus'!H41</f>
        <v>Ja</v>
      </c>
      <c r="I15" s="66" t="str">
        <f>'Alla sjukhus'!I41</f>
        <v>Nej</v>
      </c>
      <c r="J15" s="66" t="str">
        <f>'Alla sjukhus'!J41</f>
        <v>Nej</v>
      </c>
      <c r="K15" s="64" t="str">
        <f>'Alla sjukhus'!K41</f>
        <v>Ja</v>
      </c>
      <c r="L15" s="66" t="str">
        <f>'Alla sjukhus'!L41</f>
        <v>Nej</v>
      </c>
      <c r="M15" s="65" t="str">
        <f>'Alla sjukhus'!M41</f>
        <v>Delvis</v>
      </c>
      <c r="N15" s="65" t="str">
        <f>'Alla sjukhus'!N41</f>
        <v>Delvis</v>
      </c>
      <c r="O15" s="65" t="str">
        <f>'Alla sjukhus'!O41</f>
        <v>Delvis</v>
      </c>
      <c r="P15" s="64" t="str">
        <f>'Alla sjukhus'!P41</f>
        <v>Ja</v>
      </c>
      <c r="Q15" s="64" t="str">
        <f>'Alla sjukhus'!Q41</f>
        <v>Ja</v>
      </c>
      <c r="R15" s="64" t="str">
        <f>'Alla sjukhus'!R41</f>
        <v>Ja</v>
      </c>
      <c r="S15" s="64" t="str">
        <f>'Alla sjukhus'!S41</f>
        <v>Ja</v>
      </c>
      <c r="T15" s="65" t="str">
        <f>'Alla sjukhus'!T41</f>
        <v>Delvis</v>
      </c>
      <c r="U15" s="64" t="str">
        <f>'Alla sjukhus'!U41</f>
        <v>Ja</v>
      </c>
      <c r="V15" s="65" t="str">
        <f>'Alla sjukhus'!V41</f>
        <v>Delvis</v>
      </c>
      <c r="W15" s="64" t="str">
        <f>'Alla sjukhus'!W41</f>
        <v>Ja</v>
      </c>
      <c r="X15" s="64" t="str">
        <f>'Alla sjukhus'!X41</f>
        <v>Ja</v>
      </c>
      <c r="Y15" s="64" t="str">
        <f>'Alla sjukhus'!Y41</f>
        <v>Ja</v>
      </c>
      <c r="Z15" s="64" t="str">
        <f>'Alla sjukhus'!Z41</f>
        <v>Ja</v>
      </c>
      <c r="AA15" s="64" t="str">
        <f>'Alla sjukhus'!AA41</f>
        <v>Ja</v>
      </c>
      <c r="AB15" s="65" t="str">
        <f>'Alla sjukhus'!AB41</f>
        <v>Delvis</v>
      </c>
      <c r="AC15" s="65" t="str">
        <f>'Alla sjukhus'!AC41</f>
        <v>Delvis</v>
      </c>
      <c r="AD15" s="65" t="str">
        <f>'Alla sjukhus'!AD41</f>
        <v>Delvis</v>
      </c>
      <c r="AE15" s="67" t="str">
        <f>'Alla sjukhus'!AE41</f>
        <v>Ja</v>
      </c>
      <c r="AF15" s="98">
        <f>'Alla sjukhus'!AF41</f>
        <v>19.5</v>
      </c>
      <c r="AH15" s="18">
        <v>4</v>
      </c>
      <c r="AI15" s="117" t="s">
        <v>93</v>
      </c>
      <c r="AJ15" s="118"/>
      <c r="AK15" s="34" t="s">
        <v>87</v>
      </c>
      <c r="AL15" s="34" t="s">
        <v>82</v>
      </c>
      <c r="AM15" s="34" t="s">
        <v>83</v>
      </c>
      <c r="AN15" s="34" t="s">
        <v>84</v>
      </c>
    </row>
    <row r="16" spans="1:40" ht="24.5" customHeight="1" thickBot="1" x14ac:dyDescent="0.4">
      <c r="A16" s="35" t="str">
        <f>'Alla sjukhus'!A42</f>
        <v>Ludvika</v>
      </c>
      <c r="B16" s="64" t="str">
        <f>'Alla sjukhus'!B42</f>
        <v>Ja</v>
      </c>
      <c r="C16" s="64" t="str">
        <f>'Alla sjukhus'!C42</f>
        <v>Ja</v>
      </c>
      <c r="D16" s="64" t="str">
        <f>'Alla sjukhus'!D42</f>
        <v>Ja</v>
      </c>
      <c r="E16" s="64" t="str">
        <f>'Alla sjukhus'!E42</f>
        <v>Ja</v>
      </c>
      <c r="F16" s="66" t="str">
        <f>'Alla sjukhus'!F42</f>
        <v>Nej</v>
      </c>
      <c r="G16" s="66" t="str">
        <f>'Alla sjukhus'!G42</f>
        <v>Nej</v>
      </c>
      <c r="H16" s="64" t="str">
        <f>'Alla sjukhus'!H42</f>
        <v>Ja</v>
      </c>
      <c r="I16" s="64" t="str">
        <f>'Alla sjukhus'!I42</f>
        <v>Ja</v>
      </c>
      <c r="J16" s="64" t="str">
        <f>'Alla sjukhus'!J42</f>
        <v>Ja</v>
      </c>
      <c r="K16" s="66" t="str">
        <f>'Alla sjukhus'!K42</f>
        <v>Nej</v>
      </c>
      <c r="L16" s="66" t="str">
        <f>'Alla sjukhus'!L42</f>
        <v>Nej</v>
      </c>
      <c r="M16" s="64" t="str">
        <f>'Alla sjukhus'!M42</f>
        <v>Ja</v>
      </c>
      <c r="N16" s="64" t="str">
        <f>'Alla sjukhus'!N42</f>
        <v>Ja</v>
      </c>
      <c r="O16" s="64" t="str">
        <f>'Alla sjukhus'!O42</f>
        <v>Ja</v>
      </c>
      <c r="P16" s="64" t="str">
        <f>'Alla sjukhus'!P42</f>
        <v>Ja</v>
      </c>
      <c r="Q16" s="64" t="str">
        <f>'Alla sjukhus'!Q42</f>
        <v>Ja</v>
      </c>
      <c r="R16" s="64" t="str">
        <f>'Alla sjukhus'!R42</f>
        <v>Ja</v>
      </c>
      <c r="S16" s="64" t="str">
        <f>'Alla sjukhus'!S42</f>
        <v>Ja</v>
      </c>
      <c r="T16" s="64" t="str">
        <f>'Alla sjukhus'!T42</f>
        <v>Ja</v>
      </c>
      <c r="U16" s="64" t="str">
        <f>'Alla sjukhus'!U42</f>
        <v>Ja</v>
      </c>
      <c r="V16" s="65" t="str">
        <f>'Alla sjukhus'!V42</f>
        <v>Delvis</v>
      </c>
      <c r="W16" s="64" t="str">
        <f>'Alla sjukhus'!W42</f>
        <v>Ja</v>
      </c>
      <c r="X16" s="64" t="str">
        <f>'Alla sjukhus'!X42</f>
        <v>Ja</v>
      </c>
      <c r="Y16" s="64" t="str">
        <f>'Alla sjukhus'!Y42</f>
        <v>Ja</v>
      </c>
      <c r="Z16" s="64" t="str">
        <f>'Alla sjukhus'!Z42</f>
        <v>Ja</v>
      </c>
      <c r="AA16" s="66" t="str">
        <f>'Alla sjukhus'!AA42</f>
        <v>Nej</v>
      </c>
      <c r="AB16" s="65" t="str">
        <f>'Alla sjukhus'!AB42</f>
        <v>Delvis</v>
      </c>
      <c r="AC16" s="66" t="str">
        <f>'Alla sjukhus'!AC42</f>
        <v>Nej</v>
      </c>
      <c r="AD16" s="64" t="str">
        <f>'Alla sjukhus'!AD42</f>
        <v>Ja</v>
      </c>
      <c r="AE16" s="67" t="str">
        <f>'Alla sjukhus'!AE42</f>
        <v>Ja</v>
      </c>
      <c r="AF16" s="97">
        <f>'Alla sjukhus'!AF42</f>
        <v>21</v>
      </c>
      <c r="AH16" s="18">
        <v>5</v>
      </c>
      <c r="AI16" s="117" t="s">
        <v>94</v>
      </c>
      <c r="AJ16" s="118"/>
      <c r="AK16" s="34" t="s">
        <v>87</v>
      </c>
      <c r="AL16" s="34" t="s">
        <v>82</v>
      </c>
      <c r="AM16" s="34" t="s">
        <v>83</v>
      </c>
      <c r="AN16" s="34" t="s">
        <v>84</v>
      </c>
    </row>
    <row r="17" spans="1:40" ht="24.5" customHeight="1" thickBot="1" x14ac:dyDescent="0.4">
      <c r="A17" s="11" t="str">
        <f>'Alla sjukhus'!A44</f>
        <v>Lycksele</v>
      </c>
      <c r="B17" s="64" t="str">
        <f>'Alla sjukhus'!B44</f>
        <v>Ja</v>
      </c>
      <c r="C17" s="64" t="str">
        <f>'Alla sjukhus'!C44</f>
        <v>Ja</v>
      </c>
      <c r="D17" s="64" t="str">
        <f>'Alla sjukhus'!D44</f>
        <v>Ja</v>
      </c>
      <c r="E17" s="64" t="str">
        <f>'Alla sjukhus'!E44</f>
        <v>Ja</v>
      </c>
      <c r="F17" s="66" t="str">
        <f>'Alla sjukhus'!F44</f>
        <v>Nej</v>
      </c>
      <c r="G17" s="64" t="str">
        <f>'Alla sjukhus'!G44</f>
        <v>Ja</v>
      </c>
      <c r="H17" s="64" t="str">
        <f>'Alla sjukhus'!H44</f>
        <v>Ja</v>
      </c>
      <c r="I17" s="66" t="str">
        <f>'Alla sjukhus'!I44</f>
        <v>Nej</v>
      </c>
      <c r="J17" s="66" t="str">
        <f>'Alla sjukhus'!J44</f>
        <v>Nej</v>
      </c>
      <c r="K17" s="65" t="str">
        <f>'Alla sjukhus'!K44</f>
        <v>Delvis</v>
      </c>
      <c r="L17" s="65" t="str">
        <f>'Alla sjukhus'!L44</f>
        <v>Delvis</v>
      </c>
      <c r="M17" s="66" t="str">
        <f>'Alla sjukhus'!M44</f>
        <v>Nej</v>
      </c>
      <c r="N17" s="65" t="str">
        <f>'Alla sjukhus'!N44</f>
        <v>Delvis</v>
      </c>
      <c r="O17" s="66" t="str">
        <f>'Alla sjukhus'!O44</f>
        <v>Nej</v>
      </c>
      <c r="P17" s="64" t="str">
        <f>'Alla sjukhus'!P44</f>
        <v>Ja</v>
      </c>
      <c r="Q17" s="64" t="str">
        <f>'Alla sjukhus'!Q44</f>
        <v>Ja</v>
      </c>
      <c r="R17" s="64" t="str">
        <f>'Alla sjukhus'!R44</f>
        <v>Ja</v>
      </c>
      <c r="S17" s="64" t="str">
        <f>'Alla sjukhus'!S44</f>
        <v>Ja</v>
      </c>
      <c r="T17" s="64" t="str">
        <f>'Alla sjukhus'!T44</f>
        <v>Ja</v>
      </c>
      <c r="U17" s="64" t="str">
        <f>'Alla sjukhus'!U44</f>
        <v>Ja</v>
      </c>
      <c r="V17" s="65" t="str">
        <f>'Alla sjukhus'!V44</f>
        <v>Delvis</v>
      </c>
      <c r="W17" s="64" t="str">
        <f>'Alla sjukhus'!W44</f>
        <v>Ja</v>
      </c>
      <c r="X17" s="65" t="str">
        <f>'Alla sjukhus'!X44</f>
        <v>Delvis</v>
      </c>
      <c r="Y17" s="64" t="str">
        <f>'Alla sjukhus'!Y44</f>
        <v>Ja</v>
      </c>
      <c r="Z17" s="64" t="str">
        <f>'Alla sjukhus'!Z44</f>
        <v>Ja</v>
      </c>
      <c r="AA17" s="64" t="str">
        <f>'Alla sjukhus'!AA44</f>
        <v>Ja</v>
      </c>
      <c r="AB17" s="64" t="str">
        <f>'Alla sjukhus'!AB44</f>
        <v>Ja</v>
      </c>
      <c r="AC17" s="65" t="str">
        <f>'Alla sjukhus'!AC44</f>
        <v>Delvis</v>
      </c>
      <c r="AD17" s="64" t="str">
        <f>'Alla sjukhus'!AD44</f>
        <v>Ja</v>
      </c>
      <c r="AE17" s="67" t="str">
        <f>'Alla sjukhus'!AE44</f>
        <v>Ja</v>
      </c>
      <c r="AF17" s="100">
        <f>'Alla sjukhus'!AF44</f>
        <v>19</v>
      </c>
      <c r="AH17" s="18">
        <v>6</v>
      </c>
      <c r="AI17" s="117" t="s">
        <v>95</v>
      </c>
      <c r="AJ17" s="118"/>
      <c r="AK17" s="34" t="s">
        <v>87</v>
      </c>
      <c r="AL17" s="34" t="s">
        <v>82</v>
      </c>
      <c r="AM17" s="34" t="s">
        <v>83</v>
      </c>
      <c r="AN17" s="34" t="s">
        <v>84</v>
      </c>
    </row>
    <row r="18" spans="1:40" ht="24.5" customHeight="1" thickBot="1" x14ac:dyDescent="0.4">
      <c r="A18" s="11" t="str">
        <f>'Alla sjukhus'!A49</f>
        <v>Norrtälje</v>
      </c>
      <c r="B18" s="64" t="str">
        <f>'Alla sjukhus'!B49</f>
        <v>Ja</v>
      </c>
      <c r="C18" s="64" t="str">
        <f>'Alla sjukhus'!C49</f>
        <v>Ja</v>
      </c>
      <c r="D18" s="65" t="str">
        <f>'Alla sjukhus'!D49</f>
        <v>Delvis</v>
      </c>
      <c r="E18" s="64" t="str">
        <f>'Alla sjukhus'!E49</f>
        <v>Ja</v>
      </c>
      <c r="F18" s="66" t="str">
        <f>'Alla sjukhus'!F49</f>
        <v>Nej</v>
      </c>
      <c r="G18" s="64" t="str">
        <f>'Alla sjukhus'!G49</f>
        <v>Ja</v>
      </c>
      <c r="H18" s="65" t="str">
        <f>'Alla sjukhus'!H49</f>
        <v>Delvis</v>
      </c>
      <c r="I18" s="64" t="str">
        <f>'Alla sjukhus'!I49</f>
        <v>Ja</v>
      </c>
      <c r="J18" s="65" t="str">
        <f>'Alla sjukhus'!J49</f>
        <v>Delvis</v>
      </c>
      <c r="K18" s="64" t="str">
        <f>'Alla sjukhus'!K49</f>
        <v>Ja</v>
      </c>
      <c r="L18" s="65" t="str">
        <f>'Alla sjukhus'!L49</f>
        <v>Delvis</v>
      </c>
      <c r="M18" s="66" t="str">
        <f>'Alla sjukhus'!M49</f>
        <v>Nej</v>
      </c>
      <c r="N18" s="65" t="str">
        <f>'Alla sjukhus'!N49</f>
        <v>Delvis</v>
      </c>
      <c r="O18" s="64" t="str">
        <f>'Alla sjukhus'!O49</f>
        <v>Ja</v>
      </c>
      <c r="P18" s="64" t="str">
        <f>'Alla sjukhus'!P49</f>
        <v>Ja</v>
      </c>
      <c r="Q18" s="64" t="str">
        <f>'Alla sjukhus'!Q49</f>
        <v>Ja</v>
      </c>
      <c r="R18" s="64" t="str">
        <f>'Alla sjukhus'!R49</f>
        <v>Ja</v>
      </c>
      <c r="S18" s="64" t="str">
        <f>'Alla sjukhus'!S49</f>
        <v>Ja</v>
      </c>
      <c r="T18" s="64" t="str">
        <f>'Alla sjukhus'!T49</f>
        <v>Ja</v>
      </c>
      <c r="U18" s="64" t="str">
        <f>'Alla sjukhus'!U49</f>
        <v>Ja</v>
      </c>
      <c r="V18" s="65" t="str">
        <f>'Alla sjukhus'!V49</f>
        <v>Delvis</v>
      </c>
      <c r="W18" s="64" t="str">
        <f>'Alla sjukhus'!W49</f>
        <v>Ja</v>
      </c>
      <c r="X18" s="64" t="str">
        <f>'Alla sjukhus'!X49</f>
        <v>Ja</v>
      </c>
      <c r="Y18" s="64" t="str">
        <f>'Alla sjukhus'!Y49</f>
        <v>Ja</v>
      </c>
      <c r="Z18" s="64" t="str">
        <f>'Alla sjukhus'!Z49</f>
        <v>Ja</v>
      </c>
      <c r="AA18" s="64" t="str">
        <f>'Alla sjukhus'!AA49</f>
        <v>Ja</v>
      </c>
      <c r="AB18" s="64" t="str">
        <f>'Alla sjukhus'!AB49</f>
        <v>Ja</v>
      </c>
      <c r="AC18" s="64" t="str">
        <f>'Alla sjukhus'!AC49</f>
        <v>Ja</v>
      </c>
      <c r="AD18" s="65" t="str">
        <f>'Alla sjukhus'!AD49</f>
        <v>Delvis</v>
      </c>
      <c r="AE18" s="67" t="str">
        <f>'Alla sjukhus'!AE49</f>
        <v>Ja</v>
      </c>
      <c r="AF18" s="97">
        <f>'Alla sjukhus'!AF49</f>
        <v>21</v>
      </c>
      <c r="AH18" s="18">
        <v>7</v>
      </c>
      <c r="AI18" s="117" t="s">
        <v>96</v>
      </c>
      <c r="AJ18" s="118"/>
      <c r="AK18" s="34" t="s">
        <v>87</v>
      </c>
      <c r="AL18" s="34" t="s">
        <v>82</v>
      </c>
      <c r="AM18" s="34" t="s">
        <v>83</v>
      </c>
      <c r="AN18" s="34" t="s">
        <v>84</v>
      </c>
    </row>
    <row r="19" spans="1:40" ht="24.5" customHeight="1" thickBot="1" x14ac:dyDescent="0.4">
      <c r="A19" s="11" t="str">
        <f>'Alla sjukhus'!A50</f>
        <v xml:space="preserve">Nyköping </v>
      </c>
      <c r="B19" s="64" t="str">
        <f>'Alla sjukhus'!B50</f>
        <v>Ja</v>
      </c>
      <c r="C19" s="64" t="str">
        <f>'Alla sjukhus'!C50</f>
        <v>Ja</v>
      </c>
      <c r="D19" s="64" t="str">
        <f>'Alla sjukhus'!D50</f>
        <v>Ja</v>
      </c>
      <c r="E19" s="64" t="str">
        <f>'Alla sjukhus'!E50</f>
        <v>Ja</v>
      </c>
      <c r="F19" s="66" t="str">
        <f>'Alla sjukhus'!F50</f>
        <v>Nej</v>
      </c>
      <c r="G19" s="64" t="str">
        <f>'Alla sjukhus'!G50</f>
        <v>Ja</v>
      </c>
      <c r="H19" s="64" t="str">
        <f>'Alla sjukhus'!H50</f>
        <v>Ja</v>
      </c>
      <c r="I19" s="64" t="str">
        <f>'Alla sjukhus'!I50</f>
        <v>Ja</v>
      </c>
      <c r="J19" s="64" t="str">
        <f>'Alla sjukhus'!J50</f>
        <v>Ja</v>
      </c>
      <c r="K19" s="64" t="str">
        <f>'Alla sjukhus'!K50</f>
        <v>Ja</v>
      </c>
      <c r="L19" s="64" t="str">
        <f>'Alla sjukhus'!L50</f>
        <v>Ja</v>
      </c>
      <c r="M19" s="64" t="str">
        <f>'Alla sjukhus'!M50</f>
        <v>Ja</v>
      </c>
      <c r="N19" s="64" t="str">
        <f>'Alla sjukhus'!N50</f>
        <v>Ja</v>
      </c>
      <c r="O19" s="64" t="str">
        <f>'Alla sjukhus'!O50</f>
        <v>Ja</v>
      </c>
      <c r="P19" s="64" t="str">
        <f>'Alla sjukhus'!P50</f>
        <v>Ja</v>
      </c>
      <c r="Q19" s="64" t="str">
        <f>'Alla sjukhus'!Q50</f>
        <v>Ja</v>
      </c>
      <c r="R19" s="64" t="str">
        <f>'Alla sjukhus'!R50</f>
        <v>Ja</v>
      </c>
      <c r="S19" s="64" t="str">
        <f>'Alla sjukhus'!S50</f>
        <v>Ja</v>
      </c>
      <c r="T19" s="64" t="str">
        <f>'Alla sjukhus'!T50</f>
        <v>Ja</v>
      </c>
      <c r="U19" s="64" t="str">
        <f>'Alla sjukhus'!U50</f>
        <v>Ja</v>
      </c>
      <c r="V19" s="64" t="str">
        <f>'Alla sjukhus'!V50</f>
        <v>Ja</v>
      </c>
      <c r="W19" s="64" t="str">
        <f>'Alla sjukhus'!W50</f>
        <v>Ja</v>
      </c>
      <c r="X19" s="64" t="str">
        <f>'Alla sjukhus'!X50</f>
        <v>Ja</v>
      </c>
      <c r="Y19" s="64" t="str">
        <f>'Alla sjukhus'!Y50</f>
        <v>Ja</v>
      </c>
      <c r="Z19" s="64" t="str">
        <f>'Alla sjukhus'!Z50</f>
        <v>Ja</v>
      </c>
      <c r="AA19" s="66" t="str">
        <f>'Alla sjukhus'!AA50</f>
        <v>Nej</v>
      </c>
      <c r="AB19" s="64" t="str">
        <f>'Alla sjukhus'!AB50</f>
        <v>Ja</v>
      </c>
      <c r="AC19" s="65" t="str">
        <f>'Alla sjukhus'!AC50</f>
        <v>Delvis</v>
      </c>
      <c r="AD19" s="66" t="str">
        <f>'Alla sjukhus'!AD50</f>
        <v>Nej</v>
      </c>
      <c r="AE19" s="70" t="str">
        <f>'Alla sjukhus'!AE50</f>
        <v>Nej</v>
      </c>
      <c r="AF19" s="96">
        <f>'Alla sjukhus'!AF50</f>
        <v>23</v>
      </c>
      <c r="AH19" s="18">
        <v>8</v>
      </c>
      <c r="AI19" s="119" t="s">
        <v>97</v>
      </c>
      <c r="AJ19" s="120"/>
      <c r="AK19" s="34" t="s">
        <v>87</v>
      </c>
      <c r="AL19" s="34" t="s">
        <v>82</v>
      </c>
      <c r="AM19" s="34" t="s">
        <v>83</v>
      </c>
      <c r="AN19" s="34" t="s">
        <v>84</v>
      </c>
    </row>
    <row r="20" spans="1:40" ht="24.5" customHeight="1" thickBot="1" x14ac:dyDescent="0.4">
      <c r="A20" s="11" t="str">
        <f>'Alla sjukhus'!A51</f>
        <v>Nära Specialistvård. Dalsl/Lysekil/Strömst</v>
      </c>
      <c r="B20" s="64" t="str">
        <f>'Alla sjukhus'!B51</f>
        <v>Ja</v>
      </c>
      <c r="C20" s="66" t="str">
        <f>'Alla sjukhus'!C51</f>
        <v>Nej</v>
      </c>
      <c r="D20" s="64" t="str">
        <f>'Alla sjukhus'!D51</f>
        <v>Ja</v>
      </c>
      <c r="E20" s="66" t="str">
        <f>'Alla sjukhus'!E51</f>
        <v>Nej</v>
      </c>
      <c r="F20" s="66" t="str">
        <f>'Alla sjukhus'!F51</f>
        <v>Nej</v>
      </c>
      <c r="G20" s="66" t="str">
        <f>'Alla sjukhus'!G51</f>
        <v>Nej</v>
      </c>
      <c r="H20" s="64" t="str">
        <f>'Alla sjukhus'!H51</f>
        <v>Ja</v>
      </c>
      <c r="I20" s="65" t="str">
        <f>'Alla sjukhus'!I51</f>
        <v>Delvis</v>
      </c>
      <c r="J20" s="65" t="str">
        <f>'Alla sjukhus'!J51</f>
        <v>Delvis</v>
      </c>
      <c r="K20" s="65" t="str">
        <f>'Alla sjukhus'!K51</f>
        <v>Delvis</v>
      </c>
      <c r="L20" s="66" t="str">
        <f>'Alla sjukhus'!L51</f>
        <v>Nej</v>
      </c>
      <c r="M20" s="66" t="str">
        <f>'Alla sjukhus'!M51</f>
        <v>Nej</v>
      </c>
      <c r="N20" s="66" t="str">
        <f>'Alla sjukhus'!N51</f>
        <v>Nej</v>
      </c>
      <c r="O20" s="65" t="str">
        <f>'Alla sjukhus'!O51</f>
        <v>Delvis</v>
      </c>
      <c r="P20" s="64" t="str">
        <f>'Alla sjukhus'!P51</f>
        <v>Ja</v>
      </c>
      <c r="Q20" s="64" t="str">
        <f>'Alla sjukhus'!Q51</f>
        <v>Ja</v>
      </c>
      <c r="R20" s="64" t="str">
        <f>'Alla sjukhus'!R51</f>
        <v>Ja</v>
      </c>
      <c r="S20" s="64" t="str">
        <f>'Alla sjukhus'!S51</f>
        <v>Ja</v>
      </c>
      <c r="T20" s="64" t="str">
        <f>'Alla sjukhus'!T51</f>
        <v>Ja</v>
      </c>
      <c r="U20" s="64" t="str">
        <f>'Alla sjukhus'!U51</f>
        <v>Ja</v>
      </c>
      <c r="V20" s="69" t="str">
        <f>'Alla sjukhus'!V51</f>
        <v>Okänt</v>
      </c>
      <c r="W20" s="64" t="str">
        <f>'Alla sjukhus'!W51</f>
        <v>Ja</v>
      </c>
      <c r="X20" s="65" t="str">
        <f>'Alla sjukhus'!X51</f>
        <v>Delvis</v>
      </c>
      <c r="Y20" s="64" t="str">
        <f>'Alla sjukhus'!Y51</f>
        <v>Ja</v>
      </c>
      <c r="Z20" s="64" t="str">
        <f>'Alla sjukhus'!Z51</f>
        <v>Ja</v>
      </c>
      <c r="AA20" s="66" t="str">
        <f>'Alla sjukhus'!AA51</f>
        <v>Nej</v>
      </c>
      <c r="AB20" s="66" t="str">
        <f>'Alla sjukhus'!AB51</f>
        <v>Nej</v>
      </c>
      <c r="AC20" s="64" t="str">
        <f>'Alla sjukhus'!AC51</f>
        <v>Ja</v>
      </c>
      <c r="AD20" s="65" t="str">
        <f>'Alla sjukhus'!AD51</f>
        <v>Delvis</v>
      </c>
      <c r="AE20" s="67" t="str">
        <f>'Alla sjukhus'!AE51</f>
        <v>Ja</v>
      </c>
      <c r="AF20" s="98">
        <f>'Alla sjukhus'!AF51</f>
        <v>14.5</v>
      </c>
      <c r="AH20" s="18">
        <v>9</v>
      </c>
      <c r="AI20" s="117" t="s">
        <v>98</v>
      </c>
      <c r="AJ20" s="118"/>
      <c r="AK20" s="34" t="s">
        <v>87</v>
      </c>
      <c r="AL20" s="34" t="s">
        <v>82</v>
      </c>
      <c r="AM20" s="34" t="s">
        <v>83</v>
      </c>
      <c r="AN20" s="34" t="s">
        <v>84</v>
      </c>
    </row>
    <row r="21" spans="1:40" ht="24.5" customHeight="1" thickBot="1" x14ac:dyDescent="0.4">
      <c r="A21" s="11" t="str">
        <f>'Alla sjukhus'!A52</f>
        <v xml:space="preserve">Oskarshamn </v>
      </c>
      <c r="B21" s="64" t="str">
        <f>'Alla sjukhus'!B52</f>
        <v>Ja</v>
      </c>
      <c r="C21" s="64" t="str">
        <f>'Alla sjukhus'!C52</f>
        <v>Ja</v>
      </c>
      <c r="D21" s="64" t="str">
        <f>'Alla sjukhus'!D52</f>
        <v>Ja</v>
      </c>
      <c r="E21" s="64" t="str">
        <f>'Alla sjukhus'!E52</f>
        <v>Ja</v>
      </c>
      <c r="F21" s="66" t="str">
        <f>'Alla sjukhus'!F52</f>
        <v>Nej</v>
      </c>
      <c r="G21" s="64" t="str">
        <f>'Alla sjukhus'!G52</f>
        <v>Ja</v>
      </c>
      <c r="H21" s="64" t="str">
        <f>'Alla sjukhus'!H52</f>
        <v>Ja</v>
      </c>
      <c r="I21" s="64" t="str">
        <f>'Alla sjukhus'!I52</f>
        <v>Ja</v>
      </c>
      <c r="J21" s="64" t="str">
        <f>'Alla sjukhus'!J52</f>
        <v>Ja</v>
      </c>
      <c r="K21" s="65" t="str">
        <f>'Alla sjukhus'!K52</f>
        <v>Delvis</v>
      </c>
      <c r="L21" s="64" t="str">
        <f>'Alla sjukhus'!L52</f>
        <v>Ja</v>
      </c>
      <c r="M21" s="64" t="str">
        <f>'Alla sjukhus'!M52</f>
        <v>Ja</v>
      </c>
      <c r="N21" s="66" t="str">
        <f>'Alla sjukhus'!N52</f>
        <v>Nej</v>
      </c>
      <c r="O21" s="66" t="str">
        <f>'Alla sjukhus'!O52</f>
        <v>Nej</v>
      </c>
      <c r="P21" s="64" t="str">
        <f>'Alla sjukhus'!P52</f>
        <v>Ja</v>
      </c>
      <c r="Q21" s="64" t="str">
        <f>'Alla sjukhus'!Q52</f>
        <v>Ja</v>
      </c>
      <c r="R21" s="64" t="str">
        <f>'Alla sjukhus'!R52</f>
        <v>Ja</v>
      </c>
      <c r="S21" s="64" t="str">
        <f>'Alla sjukhus'!S52</f>
        <v>Ja</v>
      </c>
      <c r="T21" s="64" t="str">
        <f>'Alla sjukhus'!T52</f>
        <v>Ja</v>
      </c>
      <c r="U21" s="64" t="str">
        <f>'Alla sjukhus'!U52</f>
        <v>Ja</v>
      </c>
      <c r="V21" s="65" t="str">
        <f>'Alla sjukhus'!V52</f>
        <v>Delvis</v>
      </c>
      <c r="W21" s="64" t="str">
        <f>'Alla sjukhus'!W52</f>
        <v>Ja</v>
      </c>
      <c r="X21" s="64" t="str">
        <f>'Alla sjukhus'!X52</f>
        <v>Ja</v>
      </c>
      <c r="Y21" s="64" t="str">
        <f>'Alla sjukhus'!Y52</f>
        <v>Ja</v>
      </c>
      <c r="Z21" s="64" t="str">
        <f>'Alla sjukhus'!Z52</f>
        <v>Ja</v>
      </c>
      <c r="AA21" s="66" t="str">
        <f>'Alla sjukhus'!AA52</f>
        <v>Nej</v>
      </c>
      <c r="AB21" s="65" t="str">
        <f>'Alla sjukhus'!AB52</f>
        <v>Delvis</v>
      </c>
      <c r="AC21" s="64" t="str">
        <f>'Alla sjukhus'!AC52</f>
        <v>Ja</v>
      </c>
      <c r="AD21" s="65" t="str">
        <f>'Alla sjukhus'!AD52</f>
        <v>Delvis</v>
      </c>
      <c r="AE21" s="67" t="str">
        <f>'Alla sjukhus'!AE52</f>
        <v>Ja</v>
      </c>
      <c r="AF21" s="97">
        <f>'Alla sjukhus'!AF52</f>
        <v>21.5</v>
      </c>
      <c r="AH21" s="18">
        <v>10</v>
      </c>
      <c r="AI21" s="117" t="s">
        <v>99</v>
      </c>
      <c r="AJ21" s="118"/>
      <c r="AK21" s="34" t="s">
        <v>87</v>
      </c>
      <c r="AL21" s="34" t="s">
        <v>82</v>
      </c>
      <c r="AM21" s="34" t="s">
        <v>83</v>
      </c>
      <c r="AN21" s="34" t="s">
        <v>84</v>
      </c>
    </row>
    <row r="22" spans="1:40" ht="24.5" customHeight="1" thickBot="1" x14ac:dyDescent="0.4">
      <c r="A22" s="11" t="str">
        <f>'Alla sjukhus'!A54</f>
        <v>Sala</v>
      </c>
      <c r="B22" s="64" t="str">
        <f>'Alla sjukhus'!B54</f>
        <v>Ja</v>
      </c>
      <c r="C22" s="64" t="str">
        <f>'Alla sjukhus'!C54</f>
        <v>Ja</v>
      </c>
      <c r="D22" s="64" t="str">
        <f>'Alla sjukhus'!D54</f>
        <v>Ja</v>
      </c>
      <c r="E22" s="64" t="str">
        <f>'Alla sjukhus'!E54</f>
        <v>Ja</v>
      </c>
      <c r="F22" s="66" t="str">
        <f>'Alla sjukhus'!F54</f>
        <v>Nej</v>
      </c>
      <c r="G22" s="64" t="str">
        <f>'Alla sjukhus'!G54</f>
        <v>Ja</v>
      </c>
      <c r="H22" s="64" t="str">
        <f>'Alla sjukhus'!H54</f>
        <v>Ja</v>
      </c>
      <c r="I22" s="64" t="str">
        <f>'Alla sjukhus'!I54</f>
        <v>Ja</v>
      </c>
      <c r="J22" s="64" t="str">
        <f>'Alla sjukhus'!J54</f>
        <v>Ja</v>
      </c>
      <c r="K22" s="64" t="str">
        <f>'Alla sjukhus'!K54</f>
        <v>Ja</v>
      </c>
      <c r="L22" s="66" t="str">
        <f>'Alla sjukhus'!L54</f>
        <v>Nej</v>
      </c>
      <c r="M22" s="64" t="str">
        <f>'Alla sjukhus'!M54</f>
        <v>Ja</v>
      </c>
      <c r="N22" s="64" t="str">
        <f>'Alla sjukhus'!N54</f>
        <v>Ja</v>
      </c>
      <c r="O22" s="64" t="str">
        <f>'Alla sjukhus'!O54</f>
        <v>Ja</v>
      </c>
      <c r="P22" s="64" t="str">
        <f>'Alla sjukhus'!P54</f>
        <v>Ja</v>
      </c>
      <c r="Q22" s="64" t="str">
        <f>'Alla sjukhus'!Q54</f>
        <v>Ja</v>
      </c>
      <c r="R22" s="64" t="str">
        <f>'Alla sjukhus'!R54</f>
        <v>Ja</v>
      </c>
      <c r="S22" s="64" t="str">
        <f>'Alla sjukhus'!S54</f>
        <v>Ja</v>
      </c>
      <c r="T22" s="64" t="str">
        <f>'Alla sjukhus'!T54</f>
        <v>Ja</v>
      </c>
      <c r="U22" s="65" t="str">
        <f>'Alla sjukhus'!U54</f>
        <v>Delvis</v>
      </c>
      <c r="V22" s="65" t="str">
        <f>'Alla sjukhus'!V54</f>
        <v>Delvis</v>
      </c>
      <c r="W22" s="64" t="str">
        <f>'Alla sjukhus'!W54</f>
        <v>Ja</v>
      </c>
      <c r="X22" s="64" t="str">
        <f>'Alla sjukhus'!X54</f>
        <v>Ja</v>
      </c>
      <c r="Y22" s="64" t="str">
        <f>'Alla sjukhus'!Y54</f>
        <v>Ja</v>
      </c>
      <c r="Z22" s="64" t="str">
        <f>'Alla sjukhus'!Z54</f>
        <v>Ja</v>
      </c>
      <c r="AA22" s="66" t="str">
        <f>'Alla sjukhus'!AA54</f>
        <v>Nej</v>
      </c>
      <c r="AB22" s="66" t="str">
        <f>'Alla sjukhus'!AB54</f>
        <v>Nej</v>
      </c>
      <c r="AC22" s="64" t="str">
        <f>'Alla sjukhus'!AC54</f>
        <v>Ja</v>
      </c>
      <c r="AD22" s="64" t="str">
        <f>'Alla sjukhus'!AD54</f>
        <v>Ja</v>
      </c>
      <c r="AE22" s="67" t="str">
        <f>'Alla sjukhus'!AE54</f>
        <v>Ja</v>
      </c>
      <c r="AF22" s="96">
        <f>'Alla sjukhus'!AF54</f>
        <v>23.5</v>
      </c>
      <c r="AH22" s="18">
        <v>11</v>
      </c>
      <c r="AI22" s="117" t="s">
        <v>100</v>
      </c>
      <c r="AJ22" s="118"/>
      <c r="AK22" s="34" t="s">
        <v>87</v>
      </c>
      <c r="AL22" s="34" t="s">
        <v>82</v>
      </c>
      <c r="AM22" s="34" t="s">
        <v>83</v>
      </c>
      <c r="AN22" s="34" t="s">
        <v>84</v>
      </c>
    </row>
    <row r="23" spans="1:40" ht="24.5" customHeight="1" thickBot="1" x14ac:dyDescent="0.4">
      <c r="A23" s="11" t="str">
        <f>'Alla sjukhus'!A55</f>
        <v>Simrishamn</v>
      </c>
      <c r="B23" s="64" t="str">
        <f>'Alla sjukhus'!B55</f>
        <v>Ja</v>
      </c>
      <c r="C23" s="64" t="str">
        <f>'Alla sjukhus'!C55</f>
        <v>Ja</v>
      </c>
      <c r="D23" s="64" t="str">
        <f>'Alla sjukhus'!D55</f>
        <v>Ja</v>
      </c>
      <c r="E23" s="64" t="str">
        <f>'Alla sjukhus'!E55</f>
        <v>Ja</v>
      </c>
      <c r="F23" s="66" t="str">
        <f>'Alla sjukhus'!F55</f>
        <v>Nej</v>
      </c>
      <c r="G23" s="64" t="str">
        <f>'Alla sjukhus'!G55</f>
        <v>Ja</v>
      </c>
      <c r="H23" s="64" t="str">
        <f>'Alla sjukhus'!H55</f>
        <v>Ja</v>
      </c>
      <c r="I23" s="65" t="str">
        <f>'Alla sjukhus'!I55</f>
        <v>Delvis</v>
      </c>
      <c r="J23" s="65" t="str">
        <f>'Alla sjukhus'!J55</f>
        <v>Delvis</v>
      </c>
      <c r="K23" s="64" t="str">
        <f>'Alla sjukhus'!K55</f>
        <v>Ja</v>
      </c>
      <c r="L23" s="64" t="str">
        <f>'Alla sjukhus'!L55</f>
        <v>Ja</v>
      </c>
      <c r="M23" s="64" t="str">
        <f>'Alla sjukhus'!M55</f>
        <v>Ja</v>
      </c>
      <c r="N23" s="64" t="str">
        <f>'Alla sjukhus'!N55</f>
        <v>Ja</v>
      </c>
      <c r="O23" s="64" t="str">
        <f>'Alla sjukhus'!O55</f>
        <v>Ja</v>
      </c>
      <c r="P23" s="64" t="str">
        <f>'Alla sjukhus'!P55</f>
        <v>Ja</v>
      </c>
      <c r="Q23" s="64" t="str">
        <f>'Alla sjukhus'!Q55</f>
        <v>Ja</v>
      </c>
      <c r="R23" s="64" t="str">
        <f>'Alla sjukhus'!R55</f>
        <v>Ja</v>
      </c>
      <c r="S23" s="64" t="str">
        <f>'Alla sjukhus'!S55</f>
        <v>Ja</v>
      </c>
      <c r="T23" s="64" t="str">
        <f>'Alla sjukhus'!T55</f>
        <v>Ja</v>
      </c>
      <c r="U23" s="65" t="str">
        <f>'Alla sjukhus'!U55</f>
        <v>Delvis</v>
      </c>
      <c r="V23" s="65" t="str">
        <f>'Alla sjukhus'!V55</f>
        <v>Delvis</v>
      </c>
      <c r="W23" s="64" t="str">
        <f>'Alla sjukhus'!W55</f>
        <v>Ja</v>
      </c>
      <c r="X23" s="64" t="str">
        <f>'Alla sjukhus'!X55</f>
        <v>Ja</v>
      </c>
      <c r="Y23" s="64" t="str">
        <f>'Alla sjukhus'!Y55</f>
        <v>Ja</v>
      </c>
      <c r="Z23" s="65" t="str">
        <f>'Alla sjukhus'!Z55</f>
        <v>Delvis</v>
      </c>
      <c r="AA23" s="66" t="str">
        <f>'Alla sjukhus'!AA55</f>
        <v>Nej</v>
      </c>
      <c r="AB23" s="65" t="str">
        <f>'Alla sjukhus'!AB55</f>
        <v>Delvis</v>
      </c>
      <c r="AC23" s="64" t="str">
        <f>'Alla sjukhus'!AC55</f>
        <v>Ja</v>
      </c>
      <c r="AD23" s="64" t="str">
        <f>'Alla sjukhus'!AD55</f>
        <v>Ja</v>
      </c>
      <c r="AE23" s="68" t="str">
        <f>'Alla sjukhus'!AE55</f>
        <v>Delvis</v>
      </c>
      <c r="AF23" s="96">
        <f>'Alla sjukhus'!AF55</f>
        <v>22.75</v>
      </c>
      <c r="AH23" s="18">
        <v>12</v>
      </c>
      <c r="AI23" s="117" t="s">
        <v>101</v>
      </c>
      <c r="AJ23" s="118"/>
      <c r="AK23" s="34" t="s">
        <v>87</v>
      </c>
      <c r="AL23" s="34" t="s">
        <v>82</v>
      </c>
      <c r="AM23" s="34" t="s">
        <v>83</v>
      </c>
      <c r="AN23" s="34" t="s">
        <v>84</v>
      </c>
    </row>
    <row r="24" spans="1:40" ht="24.5" customHeight="1" thickBot="1" x14ac:dyDescent="0.4">
      <c r="A24" s="11" t="str">
        <f>'Alla sjukhus'!A56</f>
        <v>Skellefteå</v>
      </c>
      <c r="B24" s="64" t="str">
        <f>'Alla sjukhus'!B56</f>
        <v>Ja</v>
      </c>
      <c r="C24" s="64" t="str">
        <f>'Alla sjukhus'!C56</f>
        <v>Ja</v>
      </c>
      <c r="D24" s="64" t="str">
        <f>'Alla sjukhus'!D56</f>
        <v>Ja</v>
      </c>
      <c r="E24" s="64" t="str">
        <f>'Alla sjukhus'!E56</f>
        <v>Ja</v>
      </c>
      <c r="F24" s="69"/>
      <c r="G24" s="64" t="str">
        <f>'Alla sjukhus'!G56</f>
        <v>Ja</v>
      </c>
      <c r="H24" s="64" t="str">
        <f>'Alla sjukhus'!H56</f>
        <v>Ja</v>
      </c>
      <c r="I24" s="64" t="str">
        <f>'Alla sjukhus'!I56</f>
        <v>Ja</v>
      </c>
      <c r="J24" s="64" t="str">
        <f>'Alla sjukhus'!J56</f>
        <v>Ja</v>
      </c>
      <c r="K24" s="66" t="str">
        <f>'Alla sjukhus'!K56</f>
        <v>Nej</v>
      </c>
      <c r="L24" s="65" t="str">
        <f>'Alla sjukhus'!L56</f>
        <v>Delvis</v>
      </c>
      <c r="M24" s="64" t="str">
        <f>'Alla sjukhus'!M56</f>
        <v>Ja</v>
      </c>
      <c r="N24" s="66" t="str">
        <f>'Alla sjukhus'!N56</f>
        <v>Nej</v>
      </c>
      <c r="O24" s="66" t="str">
        <f>'Alla sjukhus'!O56</f>
        <v>Nej</v>
      </c>
      <c r="P24" s="64" t="str">
        <f>'Alla sjukhus'!P56</f>
        <v>Ja</v>
      </c>
      <c r="Q24" s="64" t="str">
        <f>'Alla sjukhus'!Q56</f>
        <v>Ja</v>
      </c>
      <c r="R24" s="64" t="str">
        <f>'Alla sjukhus'!R56</f>
        <v>Ja</v>
      </c>
      <c r="S24" s="64" t="str">
        <f>'Alla sjukhus'!S56</f>
        <v>Ja</v>
      </c>
      <c r="T24" s="64" t="str">
        <f>'Alla sjukhus'!T56</f>
        <v>Ja</v>
      </c>
      <c r="U24" s="65" t="str">
        <f>'Alla sjukhus'!U56</f>
        <v>Delvis</v>
      </c>
      <c r="V24" s="64" t="str">
        <f>'Alla sjukhus'!V56</f>
        <v>Ja</v>
      </c>
      <c r="W24" s="64" t="str">
        <f>'Alla sjukhus'!W56</f>
        <v>Ja</v>
      </c>
      <c r="X24" s="66" t="str">
        <f>'Alla sjukhus'!X56</f>
        <v>Nej</v>
      </c>
      <c r="Y24" s="64" t="str">
        <f>'Alla sjukhus'!Y56</f>
        <v>Ja</v>
      </c>
      <c r="Z24" s="64" t="str">
        <f>'Alla sjukhus'!Z56</f>
        <v>Ja</v>
      </c>
      <c r="AA24" s="65" t="str">
        <f>'Alla sjukhus'!AA56</f>
        <v>Delvis</v>
      </c>
      <c r="AB24" s="65" t="str">
        <f>'Alla sjukhus'!AB56</f>
        <v>Delvis</v>
      </c>
      <c r="AC24" s="64" t="str">
        <f>'Alla sjukhus'!AC56</f>
        <v>Ja</v>
      </c>
      <c r="AD24" s="64" t="str">
        <f>'Alla sjukhus'!AD56</f>
        <v>Ja</v>
      </c>
      <c r="AE24" s="67" t="str">
        <f>'Alla sjukhus'!AE56</f>
        <v>Ja</v>
      </c>
      <c r="AF24" s="97">
        <f>'Alla sjukhus'!AF56</f>
        <v>20.5</v>
      </c>
      <c r="AH24" s="18">
        <v>13</v>
      </c>
      <c r="AI24" s="117" t="s">
        <v>102</v>
      </c>
      <c r="AJ24" s="118"/>
      <c r="AK24" s="34" t="s">
        <v>87</v>
      </c>
      <c r="AL24" s="34" t="s">
        <v>82</v>
      </c>
      <c r="AM24" s="34" t="s">
        <v>83</v>
      </c>
      <c r="AN24" s="34" t="s">
        <v>84</v>
      </c>
    </row>
    <row r="25" spans="1:40" ht="24.5" customHeight="1" thickBot="1" x14ac:dyDescent="0.4">
      <c r="A25" s="11" t="str">
        <f>'Alla sjukhus'!A58</f>
        <v>Sollefteå</v>
      </c>
      <c r="B25" s="64" t="str">
        <f>'Alla sjukhus'!B58</f>
        <v>Ja</v>
      </c>
      <c r="C25" s="64" t="str">
        <f>'Alla sjukhus'!C58</f>
        <v>Ja</v>
      </c>
      <c r="D25" s="64" t="str">
        <f>'Alla sjukhus'!D58</f>
        <v>Ja</v>
      </c>
      <c r="E25" s="64" t="str">
        <f>'Alla sjukhus'!E58</f>
        <v>Ja</v>
      </c>
      <c r="F25" s="66" t="str">
        <f>'Alla sjukhus'!F58</f>
        <v>Nej</v>
      </c>
      <c r="G25" s="64" t="str">
        <f>'Alla sjukhus'!G58</f>
        <v>Ja</v>
      </c>
      <c r="H25" s="64" t="str">
        <f>'Alla sjukhus'!H58</f>
        <v>Ja</v>
      </c>
      <c r="I25" s="64" t="str">
        <f>'Alla sjukhus'!I58</f>
        <v>Ja</v>
      </c>
      <c r="J25" s="64" t="str">
        <f>'Alla sjukhus'!J58</f>
        <v>Ja</v>
      </c>
      <c r="K25" s="65" t="str">
        <f>'Alla sjukhus'!K58</f>
        <v>Delvis</v>
      </c>
      <c r="L25" s="65" t="str">
        <f>'Alla sjukhus'!L58</f>
        <v>Delvis</v>
      </c>
      <c r="M25" s="65" t="str">
        <f>'Alla sjukhus'!M58</f>
        <v>Delvis</v>
      </c>
      <c r="N25" s="65" t="str">
        <f>'Alla sjukhus'!N58</f>
        <v>Delvis</v>
      </c>
      <c r="O25" s="64" t="str">
        <f>'Alla sjukhus'!O58</f>
        <v>Ja</v>
      </c>
      <c r="P25" s="64" t="str">
        <f>'Alla sjukhus'!P58</f>
        <v>Ja</v>
      </c>
      <c r="Q25" s="64" t="str">
        <f>'Alla sjukhus'!Q58</f>
        <v>Ja</v>
      </c>
      <c r="R25" s="64" t="str">
        <f>'Alla sjukhus'!R58</f>
        <v>Ja</v>
      </c>
      <c r="S25" s="64" t="str">
        <f>'Alla sjukhus'!S58</f>
        <v>Ja</v>
      </c>
      <c r="T25" s="64" t="str">
        <f>'Alla sjukhus'!T58</f>
        <v>Ja</v>
      </c>
      <c r="U25" s="64" t="str">
        <f>'Alla sjukhus'!U58</f>
        <v>Ja</v>
      </c>
      <c r="V25" s="65" t="str">
        <f>'Alla sjukhus'!V58</f>
        <v>Delvis</v>
      </c>
      <c r="W25" s="64" t="str">
        <f>'Alla sjukhus'!W58</f>
        <v>Ja</v>
      </c>
      <c r="X25" s="65" t="str">
        <f>'Alla sjukhus'!X58</f>
        <v>Delvis</v>
      </c>
      <c r="Y25" s="64" t="str">
        <f>'Alla sjukhus'!Y58</f>
        <v>Ja</v>
      </c>
      <c r="Z25" s="64" t="str">
        <f>'Alla sjukhus'!Z58</f>
        <v>Ja</v>
      </c>
      <c r="AA25" s="66" t="str">
        <f>'Alla sjukhus'!AA58</f>
        <v>Nej</v>
      </c>
      <c r="AB25" s="64" t="str">
        <f>'Alla sjukhus'!AB58</f>
        <v>Ja</v>
      </c>
      <c r="AC25" s="64" t="str">
        <f>'Alla sjukhus'!AC58</f>
        <v>Ja</v>
      </c>
      <c r="AD25" s="64" t="str">
        <f>'Alla sjukhus'!AD58</f>
        <v>Ja</v>
      </c>
      <c r="AE25" s="67" t="str">
        <f>'Alla sjukhus'!AE58</f>
        <v>Ja</v>
      </c>
      <c r="AF25" s="96">
        <f>'Alla sjukhus'!AF58</f>
        <v>22.5</v>
      </c>
      <c r="AH25" s="18">
        <v>14</v>
      </c>
      <c r="AI25" s="117" t="s">
        <v>103</v>
      </c>
      <c r="AJ25" s="118"/>
      <c r="AK25" s="34" t="s">
        <v>87</v>
      </c>
      <c r="AL25" s="34" t="s">
        <v>82</v>
      </c>
      <c r="AM25" s="34" t="s">
        <v>83</v>
      </c>
      <c r="AN25" s="34" t="s">
        <v>84</v>
      </c>
    </row>
    <row r="26" spans="1:40" ht="24.5" customHeight="1" thickBot="1" x14ac:dyDescent="0.4">
      <c r="A26" s="11" t="str">
        <f>'Alla sjukhus'!A61</f>
        <v xml:space="preserve">Stockholm KS Solna </v>
      </c>
      <c r="B26" s="64" t="str">
        <f>'Alla sjukhus'!B61</f>
        <v>Ja</v>
      </c>
      <c r="C26" s="64" t="str">
        <f>'Alla sjukhus'!C61</f>
        <v>Ja</v>
      </c>
      <c r="D26" s="64" t="str">
        <f>'Alla sjukhus'!D61</f>
        <v>Ja</v>
      </c>
      <c r="E26" s="64" t="str">
        <f>'Alla sjukhus'!E61</f>
        <v>Ja</v>
      </c>
      <c r="F26" s="66" t="str">
        <f>'Alla sjukhus'!F61</f>
        <v>Nej</v>
      </c>
      <c r="G26" s="66" t="str">
        <f>'Alla sjukhus'!G61</f>
        <v>Nej</v>
      </c>
      <c r="H26" s="64" t="str">
        <f>'Alla sjukhus'!H61</f>
        <v>Ja</v>
      </c>
      <c r="I26" s="64" t="str">
        <f>'Alla sjukhus'!I61</f>
        <v>Ja</v>
      </c>
      <c r="J26" s="64" t="str">
        <f>'Alla sjukhus'!J61</f>
        <v>Ja</v>
      </c>
      <c r="K26" s="65" t="str">
        <f>'Alla sjukhus'!K61</f>
        <v>Delvis</v>
      </c>
      <c r="L26" s="64" t="str">
        <f>'Alla sjukhus'!L61</f>
        <v>Ja</v>
      </c>
      <c r="M26" s="64" t="str">
        <f>'Alla sjukhus'!M61</f>
        <v>Ja</v>
      </c>
      <c r="N26" s="65" t="str">
        <f>'Alla sjukhus'!N61</f>
        <v>Delvis</v>
      </c>
      <c r="O26" s="64" t="str">
        <f>'Alla sjukhus'!O61</f>
        <v>Ja</v>
      </c>
      <c r="P26" s="64" t="str">
        <f>'Alla sjukhus'!P61</f>
        <v>Ja</v>
      </c>
      <c r="Q26" s="64" t="str">
        <f>'Alla sjukhus'!Q61</f>
        <v>Ja</v>
      </c>
      <c r="R26" s="64" t="str">
        <f>'Alla sjukhus'!R61</f>
        <v>Ja</v>
      </c>
      <c r="S26" s="64" t="str">
        <f>'Alla sjukhus'!S61</f>
        <v>Ja</v>
      </c>
      <c r="T26" s="64" t="str">
        <f>'Alla sjukhus'!T61</f>
        <v>Ja</v>
      </c>
      <c r="U26" s="64" t="str">
        <f>'Alla sjukhus'!U61</f>
        <v>Ja</v>
      </c>
      <c r="V26" s="65" t="str">
        <f>'Alla sjukhus'!V61</f>
        <v>Delvis</v>
      </c>
      <c r="W26" s="65" t="str">
        <f>'Alla sjukhus'!W61</f>
        <v>Delvis</v>
      </c>
      <c r="X26" s="64" t="str">
        <f>'Alla sjukhus'!X61</f>
        <v>Ja</v>
      </c>
      <c r="Y26" s="64" t="str">
        <f>'Alla sjukhus'!Y61</f>
        <v>Ja</v>
      </c>
      <c r="Z26" s="64" t="str">
        <f>'Alla sjukhus'!Z61</f>
        <v>Ja</v>
      </c>
      <c r="AA26" s="64" t="str">
        <f>'Alla sjukhus'!AA61</f>
        <v>Ja</v>
      </c>
      <c r="AB26" s="65" t="str">
        <f>'Alla sjukhus'!AB61</f>
        <v>Delvis</v>
      </c>
      <c r="AC26" s="64" t="str">
        <f>'Alla sjukhus'!AC61</f>
        <v>Ja</v>
      </c>
      <c r="AD26" s="64" t="str">
        <f>'Alla sjukhus'!AD61</f>
        <v>Ja</v>
      </c>
      <c r="AE26" s="67" t="str">
        <f>'Alla sjukhus'!AE61</f>
        <v>Ja</v>
      </c>
      <c r="AF26" s="96">
        <f>'Alla sjukhus'!AF61</f>
        <v>22.5</v>
      </c>
      <c r="AH26" s="18">
        <v>15</v>
      </c>
      <c r="AI26" s="117" t="s">
        <v>104</v>
      </c>
      <c r="AJ26" s="118"/>
      <c r="AK26" s="34" t="s">
        <v>87</v>
      </c>
      <c r="AL26" s="34" t="s">
        <v>82</v>
      </c>
      <c r="AM26" s="34" t="s">
        <v>83</v>
      </c>
      <c r="AN26" s="34" t="s">
        <v>84</v>
      </c>
    </row>
    <row r="27" spans="1:40" ht="24.5" customHeight="1" thickBot="1" x14ac:dyDescent="0.4">
      <c r="A27" s="35" t="str">
        <f>'Alla sjukhus'!A67</f>
        <v>Torsby</v>
      </c>
      <c r="B27" s="64" t="str">
        <f>'Alla sjukhus'!B67</f>
        <v>Ja</v>
      </c>
      <c r="C27" s="64" t="str">
        <f>'Alla sjukhus'!C67</f>
        <v>Ja</v>
      </c>
      <c r="D27" s="64" t="str">
        <f>'Alla sjukhus'!D67</f>
        <v>Ja</v>
      </c>
      <c r="E27" s="64" t="str">
        <f>'Alla sjukhus'!E67</f>
        <v>Ja</v>
      </c>
      <c r="F27" s="66" t="str">
        <f>'Alla sjukhus'!F67</f>
        <v>Nej</v>
      </c>
      <c r="G27" s="64" t="str">
        <f>'Alla sjukhus'!G67</f>
        <v>Ja</v>
      </c>
      <c r="H27" s="64" t="str">
        <f>'Alla sjukhus'!H67</f>
        <v>Ja</v>
      </c>
      <c r="I27" s="64" t="str">
        <f>'Alla sjukhus'!I67</f>
        <v>Ja</v>
      </c>
      <c r="J27" s="64" t="str">
        <f>'Alla sjukhus'!J67</f>
        <v>Ja</v>
      </c>
      <c r="K27" s="64" t="str">
        <f>'Alla sjukhus'!K67</f>
        <v>Ja</v>
      </c>
      <c r="L27" s="64" t="str">
        <f>'Alla sjukhus'!L67</f>
        <v>Ja</v>
      </c>
      <c r="M27" s="64" t="str">
        <f>'Alla sjukhus'!M67</f>
        <v>Ja</v>
      </c>
      <c r="N27" s="64" t="str">
        <f>'Alla sjukhus'!N67</f>
        <v>Ja</v>
      </c>
      <c r="O27" s="64" t="str">
        <f>'Alla sjukhus'!O67</f>
        <v>Ja</v>
      </c>
      <c r="P27" s="64" t="str">
        <f>'Alla sjukhus'!P67</f>
        <v>Ja</v>
      </c>
      <c r="Q27" s="64" t="str">
        <f>'Alla sjukhus'!Q67</f>
        <v>Ja</v>
      </c>
      <c r="R27" s="64" t="str">
        <f>'Alla sjukhus'!R67</f>
        <v>Ja</v>
      </c>
      <c r="S27" s="64" t="str">
        <f>'Alla sjukhus'!S67</f>
        <v>Ja</v>
      </c>
      <c r="T27" s="64" t="str">
        <f>'Alla sjukhus'!T67</f>
        <v>Ja</v>
      </c>
      <c r="U27" s="65" t="str">
        <f>'Alla sjukhus'!U67</f>
        <v>Delvis</v>
      </c>
      <c r="V27" s="65" t="str">
        <f>'Alla sjukhus'!V67</f>
        <v>Delvis</v>
      </c>
      <c r="W27" s="64" t="str">
        <f>'Alla sjukhus'!W67</f>
        <v>Ja</v>
      </c>
      <c r="X27" s="64" t="str">
        <f>'Alla sjukhus'!X67</f>
        <v>Ja</v>
      </c>
      <c r="Y27" s="64" t="str">
        <f>'Alla sjukhus'!Y67</f>
        <v>Ja</v>
      </c>
      <c r="Z27" s="64" t="str">
        <f>'Alla sjukhus'!Z67</f>
        <v>Ja</v>
      </c>
      <c r="AA27" s="64" t="str">
        <f>'Alla sjukhus'!AA67</f>
        <v>Ja</v>
      </c>
      <c r="AB27" s="64" t="str">
        <f>'Alla sjukhus'!AB67</f>
        <v>Ja</v>
      </c>
      <c r="AC27" s="64" t="str">
        <f>'Alla sjukhus'!AC67</f>
        <v>Ja</v>
      </c>
      <c r="AD27" s="64" t="str">
        <f>'Alla sjukhus'!AD67</f>
        <v>Ja</v>
      </c>
      <c r="AE27" s="67" t="str">
        <f>'Alla sjukhus'!AE67</f>
        <v>Ja</v>
      </c>
      <c r="AF27" s="96">
        <f>'Alla sjukhus'!AF67</f>
        <v>25</v>
      </c>
      <c r="AH27" s="18">
        <v>16</v>
      </c>
      <c r="AI27" s="117" t="s">
        <v>105</v>
      </c>
      <c r="AJ27" s="118"/>
      <c r="AK27" s="34" t="s">
        <v>87</v>
      </c>
      <c r="AL27" s="34" t="s">
        <v>82</v>
      </c>
      <c r="AM27" s="34" t="s">
        <v>83</v>
      </c>
      <c r="AN27" s="34" t="s">
        <v>84</v>
      </c>
    </row>
    <row r="28" spans="1:40" ht="24.5" customHeight="1" thickBot="1" x14ac:dyDescent="0.4">
      <c r="A28" s="11" t="str">
        <f>'Alla sjukhus'!A72</f>
        <v xml:space="preserve">Varberg Kungsbacka </v>
      </c>
      <c r="B28" s="64" t="str">
        <f>'Alla sjukhus'!B72</f>
        <v>Ja</v>
      </c>
      <c r="C28" s="65" t="str">
        <f>'Alla sjukhus'!C72</f>
        <v>Delvis</v>
      </c>
      <c r="D28" s="64" t="str">
        <f>'Alla sjukhus'!D72</f>
        <v>Ja</v>
      </c>
      <c r="E28" s="64" t="str">
        <f>'Alla sjukhus'!E72</f>
        <v>Ja</v>
      </c>
      <c r="F28" s="65" t="str">
        <f>'Alla sjukhus'!F72</f>
        <v>Delvis</v>
      </c>
      <c r="G28" s="65" t="str">
        <f>'Alla sjukhus'!G72</f>
        <v>Delvis</v>
      </c>
      <c r="H28" s="64" t="str">
        <f>'Alla sjukhus'!H72</f>
        <v>Ja</v>
      </c>
      <c r="I28" s="64" t="str">
        <f>'Alla sjukhus'!I72</f>
        <v>Ja</v>
      </c>
      <c r="J28" s="64" t="str">
        <f>'Alla sjukhus'!J72</f>
        <v>Ja</v>
      </c>
      <c r="K28" s="66" t="str">
        <f>'Alla sjukhus'!K72</f>
        <v>Nej</v>
      </c>
      <c r="L28" s="66" t="str">
        <f>'Alla sjukhus'!L72</f>
        <v>Nej</v>
      </c>
      <c r="M28" s="64" t="str">
        <f>'Alla sjukhus'!M72</f>
        <v>Ja</v>
      </c>
      <c r="N28" s="64" t="str">
        <f>'Alla sjukhus'!N72</f>
        <v>Ja</v>
      </c>
      <c r="O28" s="66" t="str">
        <f>'Alla sjukhus'!O72</f>
        <v>Nej</v>
      </c>
      <c r="P28" s="64" t="str">
        <f>'Alla sjukhus'!P72</f>
        <v>Ja</v>
      </c>
      <c r="Q28" s="64" t="str">
        <f>'Alla sjukhus'!Q72</f>
        <v>Ja</v>
      </c>
      <c r="R28" s="64" t="str">
        <f>'Alla sjukhus'!R72</f>
        <v>Ja</v>
      </c>
      <c r="S28" s="64" t="str">
        <f>'Alla sjukhus'!S72</f>
        <v>Ja</v>
      </c>
      <c r="T28" s="64" t="str">
        <f>'Alla sjukhus'!T72</f>
        <v>Ja</v>
      </c>
      <c r="U28" s="65" t="str">
        <f>'Alla sjukhus'!U72</f>
        <v>Delvis</v>
      </c>
      <c r="V28" s="65" t="str">
        <f>'Alla sjukhus'!V72</f>
        <v>Delvis</v>
      </c>
      <c r="W28" s="64" t="str">
        <f>'Alla sjukhus'!W72</f>
        <v>Ja</v>
      </c>
      <c r="X28" s="65" t="str">
        <f>'Alla sjukhus'!X72</f>
        <v>Delvis</v>
      </c>
      <c r="Y28" s="64" t="str">
        <f>'Alla sjukhus'!Y72</f>
        <v>Ja</v>
      </c>
      <c r="Z28" s="64" t="str">
        <f>'Alla sjukhus'!Z72</f>
        <v>Ja</v>
      </c>
      <c r="AA28" s="66" t="str">
        <f>'Alla sjukhus'!AA72</f>
        <v>Nej</v>
      </c>
      <c r="AB28" s="65" t="str">
        <f>'Alla sjukhus'!AB72</f>
        <v>Delvis</v>
      </c>
      <c r="AC28" s="64" t="str">
        <f>'Alla sjukhus'!AC72</f>
        <v>Ja</v>
      </c>
      <c r="AD28" s="65" t="str">
        <f>'Alla sjukhus'!AD72</f>
        <v>Delvis</v>
      </c>
      <c r="AE28" s="67" t="str">
        <f>'Alla sjukhus'!AE72</f>
        <v>Ja</v>
      </c>
      <c r="AF28" s="98">
        <f>'Alla sjukhus'!AF72</f>
        <v>19.25</v>
      </c>
      <c r="AH28" s="18">
        <v>17</v>
      </c>
      <c r="AI28" s="117" t="s">
        <v>106</v>
      </c>
      <c r="AJ28" s="118"/>
      <c r="AK28" s="34" t="s">
        <v>87</v>
      </c>
      <c r="AL28" s="34" t="s">
        <v>82</v>
      </c>
      <c r="AM28" s="34" t="s">
        <v>83</v>
      </c>
      <c r="AN28" s="34" t="s">
        <v>84</v>
      </c>
    </row>
    <row r="29" spans="1:40" ht="24.5" customHeight="1" thickBot="1" x14ac:dyDescent="0.4">
      <c r="A29" s="11" t="str">
        <f>'Alla sjukhus'!A74</f>
        <v xml:space="preserve">Visby </v>
      </c>
      <c r="B29" s="64" t="str">
        <f>'Alla sjukhus'!B74</f>
        <v>Ja</v>
      </c>
      <c r="C29" s="64" t="str">
        <f>'Alla sjukhus'!C74</f>
        <v>Ja</v>
      </c>
      <c r="D29" s="64" t="str">
        <f>'Alla sjukhus'!D74</f>
        <v>Ja</v>
      </c>
      <c r="E29" s="64" t="str">
        <f>'Alla sjukhus'!E74</f>
        <v>Ja</v>
      </c>
      <c r="F29" s="65" t="str">
        <f>'Alla sjukhus'!F74</f>
        <v>Delvis</v>
      </c>
      <c r="G29" s="64" t="str">
        <f>'Alla sjukhus'!G74</f>
        <v>Ja</v>
      </c>
      <c r="H29" s="66" t="str">
        <f>'Alla sjukhus'!H74</f>
        <v>Nej</v>
      </c>
      <c r="I29" s="66" t="str">
        <f>'Alla sjukhus'!I74</f>
        <v>Nej</v>
      </c>
      <c r="J29" s="66" t="str">
        <f>'Alla sjukhus'!J74</f>
        <v>Nej</v>
      </c>
      <c r="K29" s="65" t="str">
        <f>'Alla sjukhus'!K74</f>
        <v>Delvis</v>
      </c>
      <c r="L29" s="66" t="str">
        <f>'Alla sjukhus'!L74</f>
        <v>Nej</v>
      </c>
      <c r="M29" s="66" t="str">
        <f>'Alla sjukhus'!M74</f>
        <v>Nej</v>
      </c>
      <c r="N29" s="65" t="str">
        <f>'Alla sjukhus'!N74</f>
        <v>Delvis</v>
      </c>
      <c r="O29" s="65" t="str">
        <f>'Alla sjukhus'!O74</f>
        <v>Delvis</v>
      </c>
      <c r="P29" s="64" t="str">
        <f>'Alla sjukhus'!P74</f>
        <v>Ja</v>
      </c>
      <c r="Q29" s="64" t="str">
        <f>'Alla sjukhus'!Q74</f>
        <v>Ja</v>
      </c>
      <c r="R29" s="65" t="str">
        <f>'Alla sjukhus'!R74</f>
        <v>Delvis</v>
      </c>
      <c r="S29" s="64" t="str">
        <f>'Alla sjukhus'!S74</f>
        <v>Ja</v>
      </c>
      <c r="T29" s="64" t="str">
        <f>'Alla sjukhus'!T74</f>
        <v>Ja</v>
      </c>
      <c r="U29" s="64" t="str">
        <f>'Alla sjukhus'!U74</f>
        <v>Ja</v>
      </c>
      <c r="V29" s="64" t="str">
        <f>'Alla sjukhus'!V74</f>
        <v>Ja</v>
      </c>
      <c r="W29" s="64" t="str">
        <f>'Alla sjukhus'!W74</f>
        <v>Ja</v>
      </c>
      <c r="X29" s="64" t="str">
        <f>'Alla sjukhus'!X74</f>
        <v>Ja</v>
      </c>
      <c r="Y29" s="64" t="str">
        <f>'Alla sjukhus'!Y74</f>
        <v>Ja</v>
      </c>
      <c r="Z29" s="64" t="str">
        <f>'Alla sjukhus'!Z74</f>
        <v>Ja</v>
      </c>
      <c r="AA29" s="65" t="str">
        <f>'Alla sjukhus'!AA74</f>
        <v>Delvis</v>
      </c>
      <c r="AB29" s="65" t="str">
        <f>'Alla sjukhus'!AB74</f>
        <v>Delvis</v>
      </c>
      <c r="AC29" s="64" t="str">
        <f>'Alla sjukhus'!AC74</f>
        <v>Ja</v>
      </c>
      <c r="AD29" s="64" t="str">
        <f>'Alla sjukhus'!AD74</f>
        <v>Ja</v>
      </c>
      <c r="AE29" s="70" t="str">
        <f>'Alla sjukhus'!AE74</f>
        <v>Nej</v>
      </c>
      <c r="AF29" s="99">
        <f>'Alla sjukhus'!AF74</f>
        <v>18</v>
      </c>
      <c r="AH29" s="18">
        <v>18</v>
      </c>
      <c r="AI29" s="117" t="s">
        <v>107</v>
      </c>
      <c r="AJ29" s="118"/>
      <c r="AK29" s="34" t="s">
        <v>87</v>
      </c>
      <c r="AL29" s="34" t="s">
        <v>82</v>
      </c>
      <c r="AM29" s="34" t="s">
        <v>83</v>
      </c>
      <c r="AN29" s="34" t="s">
        <v>84</v>
      </c>
    </row>
    <row r="30" spans="1:40" ht="24.5" customHeight="1" thickBot="1" x14ac:dyDescent="0.4">
      <c r="A30" s="11" t="str">
        <f>'Alla sjukhus'!A76</f>
        <v>Västervik</v>
      </c>
      <c r="B30" s="64" t="str">
        <f>'Alla sjukhus'!B76</f>
        <v>Ja</v>
      </c>
      <c r="C30" s="64" t="str">
        <f>'Alla sjukhus'!C76</f>
        <v>Ja</v>
      </c>
      <c r="D30" s="64" t="str">
        <f>'Alla sjukhus'!D76</f>
        <v>Ja</v>
      </c>
      <c r="E30" s="64" t="str">
        <f>'Alla sjukhus'!E76</f>
        <v>Ja</v>
      </c>
      <c r="F30" s="66" t="str">
        <f>'Alla sjukhus'!F76</f>
        <v>Nej</v>
      </c>
      <c r="G30" s="65" t="str">
        <f>'Alla sjukhus'!G76</f>
        <v>Delvis</v>
      </c>
      <c r="H30" s="64" t="str">
        <f>'Alla sjukhus'!H76</f>
        <v>Ja</v>
      </c>
      <c r="I30" s="66" t="str">
        <f>'Alla sjukhus'!I76</f>
        <v>Nej</v>
      </c>
      <c r="J30" s="66" t="str">
        <f>'Alla sjukhus'!J76</f>
        <v>Nej</v>
      </c>
      <c r="K30" s="65" t="str">
        <f>'Alla sjukhus'!K76</f>
        <v>Delvis</v>
      </c>
      <c r="L30" s="66" t="str">
        <f>'Alla sjukhus'!L76</f>
        <v>Nej</v>
      </c>
      <c r="M30" s="64" t="str">
        <f>'Alla sjukhus'!M76</f>
        <v>Ja</v>
      </c>
      <c r="N30" s="64" t="str">
        <f>'Alla sjukhus'!N76</f>
        <v>Ja</v>
      </c>
      <c r="O30" s="64" t="str">
        <f>'Alla sjukhus'!O76</f>
        <v>Ja</v>
      </c>
      <c r="P30" s="64" t="str">
        <f>'Alla sjukhus'!P76</f>
        <v>Ja</v>
      </c>
      <c r="Q30" s="64" t="str">
        <f>'Alla sjukhus'!Q76</f>
        <v>Ja</v>
      </c>
      <c r="R30" s="66" t="str">
        <f>'Alla sjukhus'!R76</f>
        <v>Nej</v>
      </c>
      <c r="S30" s="64" t="str">
        <f>'Alla sjukhus'!S76</f>
        <v>Ja</v>
      </c>
      <c r="T30" s="64" t="str">
        <f>'Alla sjukhus'!T76</f>
        <v>Ja</v>
      </c>
      <c r="U30" s="66" t="str">
        <f>'Alla sjukhus'!U76</f>
        <v>Nej</v>
      </c>
      <c r="V30" s="66" t="str">
        <f>'Alla sjukhus'!V76</f>
        <v>Nej</v>
      </c>
      <c r="W30" s="64" t="str">
        <f>'Alla sjukhus'!W76</f>
        <v>Ja</v>
      </c>
      <c r="X30" s="64" t="str">
        <f>'Alla sjukhus'!X76</f>
        <v>Ja</v>
      </c>
      <c r="Y30" s="65" t="str">
        <f>'Alla sjukhus'!Y76</f>
        <v>Delvis</v>
      </c>
      <c r="Z30" s="64" t="str">
        <f>'Alla sjukhus'!Z76</f>
        <v>Ja</v>
      </c>
      <c r="AA30" s="64" t="str">
        <f>'Alla sjukhus'!AA76</f>
        <v>Ja</v>
      </c>
      <c r="AB30" s="64" t="str">
        <f>'Alla sjukhus'!AB76</f>
        <v>Ja</v>
      </c>
      <c r="AC30" s="64" t="str">
        <f>'Alla sjukhus'!AC76</f>
        <v>Ja</v>
      </c>
      <c r="AD30" s="64" t="str">
        <f>'Alla sjukhus'!AD76</f>
        <v>Ja</v>
      </c>
      <c r="AE30" s="67" t="str">
        <f>'Alla sjukhus'!AE76</f>
        <v>Ja</v>
      </c>
      <c r="AF30" s="98">
        <f>'Alla sjukhus'!AF76</f>
        <v>19.75</v>
      </c>
      <c r="AH30" s="18">
        <v>19</v>
      </c>
      <c r="AI30" s="117" t="s">
        <v>108</v>
      </c>
      <c r="AJ30" s="118"/>
      <c r="AK30" s="34" t="s">
        <v>87</v>
      </c>
      <c r="AL30" s="34" t="s">
        <v>82</v>
      </c>
      <c r="AM30" s="34" t="s">
        <v>83</v>
      </c>
      <c r="AN30" s="34" t="s">
        <v>84</v>
      </c>
    </row>
    <row r="31" spans="1:40" ht="24.5" customHeight="1" thickBot="1" x14ac:dyDescent="0.4">
      <c r="A31" s="11" t="str">
        <f>'Alla sjukhus'!A79</f>
        <v xml:space="preserve">Ystad </v>
      </c>
      <c r="B31" s="64" t="str">
        <f>'Alla sjukhus'!B79</f>
        <v>Ja</v>
      </c>
      <c r="C31" s="64" t="str">
        <f>'Alla sjukhus'!C79</f>
        <v>Ja</v>
      </c>
      <c r="D31" s="64" t="str">
        <f>'Alla sjukhus'!D79</f>
        <v>Ja</v>
      </c>
      <c r="E31" s="64" t="str">
        <f>'Alla sjukhus'!E79</f>
        <v>Ja</v>
      </c>
      <c r="F31" s="66" t="str">
        <f>'Alla sjukhus'!F79</f>
        <v>Nej</v>
      </c>
      <c r="G31" s="64" t="str">
        <f>'Alla sjukhus'!G79</f>
        <v>Ja</v>
      </c>
      <c r="H31" s="64" t="str">
        <f>'Alla sjukhus'!H79</f>
        <v>Ja</v>
      </c>
      <c r="I31" s="64" t="str">
        <f>'Alla sjukhus'!I79</f>
        <v>Ja</v>
      </c>
      <c r="J31" s="64" t="str">
        <f>'Alla sjukhus'!J79</f>
        <v>Ja</v>
      </c>
      <c r="K31" s="64" t="str">
        <f>'Alla sjukhus'!K79</f>
        <v>Ja</v>
      </c>
      <c r="L31" s="64" t="str">
        <f>'Alla sjukhus'!L79</f>
        <v>Ja</v>
      </c>
      <c r="M31" s="65" t="str">
        <f>'Alla sjukhus'!M79</f>
        <v>Delvis</v>
      </c>
      <c r="N31" s="65" t="str">
        <f>'Alla sjukhus'!N79</f>
        <v>Delvis</v>
      </c>
      <c r="O31" s="65" t="str">
        <f>'Alla sjukhus'!O79</f>
        <v>Delvis</v>
      </c>
      <c r="P31" s="64" t="str">
        <f>'Alla sjukhus'!P79</f>
        <v>Ja</v>
      </c>
      <c r="Q31" s="64" t="str">
        <f>'Alla sjukhus'!Q79</f>
        <v>Ja</v>
      </c>
      <c r="R31" s="64" t="str">
        <f>'Alla sjukhus'!R79</f>
        <v>Ja</v>
      </c>
      <c r="S31" s="64" t="str">
        <f>'Alla sjukhus'!S79</f>
        <v>Ja</v>
      </c>
      <c r="T31" s="64" t="str">
        <f>'Alla sjukhus'!T79</f>
        <v>Ja</v>
      </c>
      <c r="U31" s="64" t="str">
        <f>'Alla sjukhus'!U79</f>
        <v>Ja</v>
      </c>
      <c r="V31" s="66" t="str">
        <f>'Alla sjukhus'!V79</f>
        <v>Nej</v>
      </c>
      <c r="W31" s="64" t="str">
        <f>'Alla sjukhus'!W79</f>
        <v>Ja</v>
      </c>
      <c r="X31" s="64" t="str">
        <f>'Alla sjukhus'!X79</f>
        <v>Ja</v>
      </c>
      <c r="Y31" s="64" t="str">
        <f>'Alla sjukhus'!Y79</f>
        <v>Ja</v>
      </c>
      <c r="Z31" s="64" t="str">
        <f>'Alla sjukhus'!Z79</f>
        <v>Ja</v>
      </c>
      <c r="AA31" s="64" t="str">
        <f>'Alla sjukhus'!AA79</f>
        <v>Ja</v>
      </c>
      <c r="AB31" s="65" t="str">
        <f>'Alla sjukhus'!AB79</f>
        <v>Delvis</v>
      </c>
      <c r="AC31" s="65" t="str">
        <f>'Alla sjukhus'!AC79</f>
        <v>Delvis</v>
      </c>
      <c r="AD31" s="66" t="str">
        <f>'Alla sjukhus'!AD79</f>
        <v>Nej</v>
      </c>
      <c r="AE31" s="70" t="str">
        <f>'Alla sjukhus'!AE79</f>
        <v>Nej</v>
      </c>
      <c r="AF31" s="97">
        <f>'Alla sjukhus'!AF79</f>
        <v>21.25</v>
      </c>
      <c r="AH31" s="18">
        <v>20</v>
      </c>
      <c r="AI31" s="117" t="s">
        <v>109</v>
      </c>
      <c r="AJ31" s="118"/>
      <c r="AK31" s="34" t="s">
        <v>87</v>
      </c>
      <c r="AL31" s="34" t="s">
        <v>82</v>
      </c>
      <c r="AM31" s="34" t="s">
        <v>83</v>
      </c>
      <c r="AN31" s="34" t="s">
        <v>84</v>
      </c>
    </row>
    <row r="32" spans="1:40" ht="24.5" customHeight="1" thickBot="1" x14ac:dyDescent="0.4">
      <c r="A32" s="11"/>
      <c r="B32" s="19"/>
      <c r="C32" s="19"/>
      <c r="D32" s="19"/>
      <c r="E32" s="19"/>
      <c r="F32" s="19"/>
      <c r="G32" s="19"/>
      <c r="H32" s="19"/>
      <c r="I32" s="19"/>
      <c r="J32" s="19"/>
      <c r="K32" s="19"/>
      <c r="L32" s="19"/>
      <c r="M32" s="19"/>
      <c r="N32" s="19"/>
      <c r="O32" s="19"/>
      <c r="P32" s="19"/>
      <c r="Q32" s="19"/>
      <c r="R32" s="19"/>
      <c r="S32" s="21"/>
      <c r="T32" s="19"/>
      <c r="U32" s="19"/>
      <c r="V32" s="21"/>
      <c r="W32" s="19"/>
      <c r="X32" s="19"/>
      <c r="Y32" s="19"/>
      <c r="Z32" s="19"/>
      <c r="AA32" s="19"/>
      <c r="AB32" s="19"/>
      <c r="AC32" s="19"/>
      <c r="AD32" s="19"/>
      <c r="AE32" s="19"/>
      <c r="AF32" s="89"/>
      <c r="AH32" s="18">
        <v>21</v>
      </c>
      <c r="AI32" s="117" t="s">
        <v>110</v>
      </c>
      <c r="AJ32" s="118"/>
      <c r="AK32" s="34" t="s">
        <v>87</v>
      </c>
      <c r="AL32" s="34" t="s">
        <v>82</v>
      </c>
      <c r="AM32" s="34" t="s">
        <v>83</v>
      </c>
      <c r="AN32" s="34" t="s">
        <v>84</v>
      </c>
    </row>
    <row r="33" spans="1:40" s="20" customFormat="1" ht="24.5" customHeight="1" thickBot="1" x14ac:dyDescent="0.4">
      <c r="A33"/>
      <c r="B33"/>
      <c r="C33"/>
      <c r="D33"/>
      <c r="E33"/>
      <c r="F33"/>
      <c r="G33"/>
      <c r="H33"/>
      <c r="I33"/>
      <c r="J33"/>
      <c r="K33"/>
      <c r="L33"/>
      <c r="M33"/>
      <c r="N33"/>
      <c r="O33"/>
      <c r="P33"/>
      <c r="Q33"/>
      <c r="R33"/>
      <c r="S33"/>
      <c r="T33"/>
      <c r="U33"/>
      <c r="V33"/>
      <c r="W33"/>
      <c r="X33"/>
      <c r="Y33"/>
      <c r="Z33"/>
      <c r="AA33"/>
      <c r="AB33"/>
      <c r="AC33"/>
      <c r="AD33"/>
      <c r="AE33"/>
      <c r="AF33" s="90"/>
      <c r="AH33" s="18">
        <v>22</v>
      </c>
      <c r="AI33" s="117" t="s">
        <v>111</v>
      </c>
      <c r="AJ33" s="118"/>
      <c r="AK33" s="34" t="s">
        <v>87</v>
      </c>
      <c r="AL33" s="34" t="s">
        <v>82</v>
      </c>
      <c r="AM33" s="34" t="s">
        <v>83</v>
      </c>
      <c r="AN33" s="34" t="s">
        <v>84</v>
      </c>
    </row>
    <row r="34" spans="1:40" ht="24.5" customHeight="1" thickBot="1" x14ac:dyDescent="0.4">
      <c r="B34" s="13" t="s">
        <v>115</v>
      </c>
      <c r="C34" s="13" t="s">
        <v>116</v>
      </c>
      <c r="D34" s="13" t="s">
        <v>117</v>
      </c>
      <c r="E34" s="13" t="s">
        <v>118</v>
      </c>
      <c r="F34" s="13" t="s">
        <v>119</v>
      </c>
      <c r="G34" s="13" t="s">
        <v>120</v>
      </c>
      <c r="H34" s="14">
        <v>2</v>
      </c>
      <c r="I34" s="15">
        <v>3</v>
      </c>
      <c r="J34" s="15">
        <v>4</v>
      </c>
      <c r="K34" s="15">
        <v>5</v>
      </c>
      <c r="L34" s="15">
        <v>6</v>
      </c>
      <c r="M34" s="15">
        <v>7</v>
      </c>
      <c r="N34" s="15">
        <v>8</v>
      </c>
      <c r="O34" s="15">
        <v>9</v>
      </c>
      <c r="P34" s="15">
        <v>10</v>
      </c>
      <c r="Q34" s="15">
        <v>11</v>
      </c>
      <c r="R34" s="15">
        <v>12</v>
      </c>
      <c r="S34" s="15">
        <v>13</v>
      </c>
      <c r="T34" s="15">
        <v>14</v>
      </c>
      <c r="U34" s="15">
        <v>15</v>
      </c>
      <c r="V34" s="15">
        <v>16</v>
      </c>
      <c r="W34" s="15">
        <v>17</v>
      </c>
      <c r="X34" s="15">
        <v>18</v>
      </c>
      <c r="Y34" s="15">
        <v>19</v>
      </c>
      <c r="Z34" s="15">
        <v>20</v>
      </c>
      <c r="AA34" s="15">
        <v>21</v>
      </c>
      <c r="AB34" s="15">
        <v>22</v>
      </c>
      <c r="AC34" s="15">
        <v>23</v>
      </c>
      <c r="AD34" s="15">
        <v>24</v>
      </c>
      <c r="AE34" s="50">
        <v>25</v>
      </c>
      <c r="AF34" s="54" t="s">
        <v>160</v>
      </c>
      <c r="AH34" s="18">
        <v>23</v>
      </c>
      <c r="AI34" s="119" t="s">
        <v>112</v>
      </c>
      <c r="AJ34" s="120"/>
      <c r="AK34" s="34" t="s">
        <v>87</v>
      </c>
      <c r="AL34" s="34" t="s">
        <v>82</v>
      </c>
      <c r="AM34" s="34" t="s">
        <v>83</v>
      </c>
      <c r="AN34" s="34" t="s">
        <v>84</v>
      </c>
    </row>
    <row r="35" spans="1:40" ht="24.5" customHeight="1" thickBot="1" x14ac:dyDescent="0.4">
      <c r="A35" s="22" t="s">
        <v>145</v>
      </c>
      <c r="B35" s="74">
        <f t="shared" ref="B35:AE35" si="0">B38/B37</f>
        <v>1</v>
      </c>
      <c r="C35" s="74">
        <f t="shared" si="0"/>
        <v>0.92307692307692313</v>
      </c>
      <c r="D35" s="74">
        <f t="shared" si="0"/>
        <v>0.96153846153846156</v>
      </c>
      <c r="E35" s="74">
        <f t="shared" si="0"/>
        <v>0.88461538461538458</v>
      </c>
      <c r="F35" s="75">
        <f t="shared" si="0"/>
        <v>0.04</v>
      </c>
      <c r="G35" s="76">
        <f t="shared" si="0"/>
        <v>0.57692307692307687</v>
      </c>
      <c r="H35" s="74">
        <f t="shared" si="0"/>
        <v>0.88461538461538458</v>
      </c>
      <c r="I35" s="76">
        <f t="shared" si="0"/>
        <v>0.5</v>
      </c>
      <c r="J35" s="76">
        <f t="shared" si="0"/>
        <v>0.53846153846153844</v>
      </c>
      <c r="K35" s="76">
        <f t="shared" si="0"/>
        <v>0.34615384615384615</v>
      </c>
      <c r="L35" s="75">
        <f t="shared" si="0"/>
        <v>0.26923076923076922</v>
      </c>
      <c r="M35" s="76">
        <f t="shared" si="0"/>
        <v>0.57692307692307687</v>
      </c>
      <c r="N35" s="76">
        <f t="shared" si="0"/>
        <v>0.42307692307692307</v>
      </c>
      <c r="O35" s="76">
        <f t="shared" si="0"/>
        <v>0.5</v>
      </c>
      <c r="P35" s="74">
        <f t="shared" si="0"/>
        <v>0.92307692307692313</v>
      </c>
      <c r="Q35" s="74">
        <f t="shared" si="0"/>
        <v>1</v>
      </c>
      <c r="R35" s="74">
        <f t="shared" si="0"/>
        <v>0.80769230769230771</v>
      </c>
      <c r="S35" s="74">
        <f t="shared" si="0"/>
        <v>0.92307692307692313</v>
      </c>
      <c r="T35" s="74">
        <f t="shared" si="0"/>
        <v>0.96153846153846156</v>
      </c>
      <c r="U35" s="76">
        <f t="shared" si="0"/>
        <v>0.57692307692307687</v>
      </c>
      <c r="V35" s="75">
        <f t="shared" si="0"/>
        <v>0.19230769230769232</v>
      </c>
      <c r="W35" s="74">
        <f t="shared" si="0"/>
        <v>0.88461538461538458</v>
      </c>
      <c r="X35" s="74">
        <f t="shared" si="0"/>
        <v>0.76923076923076927</v>
      </c>
      <c r="Y35" s="74">
        <f t="shared" si="0"/>
        <v>0.92307692307692313</v>
      </c>
      <c r="Z35" s="74">
        <f t="shared" si="0"/>
        <v>0.96153846153846156</v>
      </c>
      <c r="AA35" s="76">
        <f t="shared" si="0"/>
        <v>0.46153846153846156</v>
      </c>
      <c r="AB35" s="76">
        <f t="shared" si="0"/>
        <v>0.34615384615384615</v>
      </c>
      <c r="AC35" s="74">
        <f t="shared" si="0"/>
        <v>0.76923076923076927</v>
      </c>
      <c r="AD35" s="76">
        <f t="shared" si="0"/>
        <v>0.57692307692307687</v>
      </c>
      <c r="AE35" s="74">
        <f t="shared" si="0"/>
        <v>0.80769230769230771</v>
      </c>
      <c r="AF35" s="91">
        <f>AVERAGE(AF6:AF31)</f>
        <v>20.557692307692307</v>
      </c>
      <c r="AH35" s="18">
        <v>24</v>
      </c>
      <c r="AI35" s="119" t="s">
        <v>113</v>
      </c>
      <c r="AJ35" s="120"/>
      <c r="AK35" s="34" t="s">
        <v>87</v>
      </c>
      <c r="AL35" s="34" t="s">
        <v>82</v>
      </c>
      <c r="AM35" s="34" t="s">
        <v>83</v>
      </c>
      <c r="AN35" s="34" t="s">
        <v>84</v>
      </c>
    </row>
    <row r="36" spans="1:40" ht="24.5" customHeight="1" thickBot="1" x14ac:dyDescent="0.4">
      <c r="AH36" s="18">
        <v>25</v>
      </c>
      <c r="AI36" s="117" t="s">
        <v>114</v>
      </c>
      <c r="AJ36" s="118"/>
      <c r="AK36" s="34" t="s">
        <v>87</v>
      </c>
      <c r="AL36" s="34" t="s">
        <v>82</v>
      </c>
      <c r="AM36" s="34" t="s">
        <v>83</v>
      </c>
      <c r="AN36" s="34" t="s">
        <v>84</v>
      </c>
    </row>
    <row r="37" spans="1:40" ht="24.5" hidden="1" customHeight="1" x14ac:dyDescent="0.35">
      <c r="B37" s="27">
        <f t="shared" ref="B37:AE37" si="1">COUNTIF(B6:B32, "*")</f>
        <v>26</v>
      </c>
      <c r="C37" s="27">
        <f t="shared" si="1"/>
        <v>26</v>
      </c>
      <c r="D37" s="27">
        <f t="shared" si="1"/>
        <v>26</v>
      </c>
      <c r="E37" s="27">
        <f t="shared" si="1"/>
        <v>26</v>
      </c>
      <c r="F37" s="27">
        <f t="shared" si="1"/>
        <v>25</v>
      </c>
      <c r="G37" s="27">
        <f t="shared" si="1"/>
        <v>26</v>
      </c>
      <c r="H37" s="27">
        <f t="shared" si="1"/>
        <v>26</v>
      </c>
      <c r="I37" s="27">
        <f t="shared" si="1"/>
        <v>26</v>
      </c>
      <c r="J37" s="27">
        <f t="shared" si="1"/>
        <v>26</v>
      </c>
      <c r="K37" s="27">
        <f t="shared" si="1"/>
        <v>26</v>
      </c>
      <c r="L37" s="27">
        <f t="shared" si="1"/>
        <v>26</v>
      </c>
      <c r="M37" s="27">
        <f t="shared" si="1"/>
        <v>26</v>
      </c>
      <c r="N37" s="27">
        <f t="shared" si="1"/>
        <v>26</v>
      </c>
      <c r="O37" s="27">
        <f t="shared" si="1"/>
        <v>26</v>
      </c>
      <c r="P37" s="27">
        <f t="shared" si="1"/>
        <v>26</v>
      </c>
      <c r="Q37" s="27">
        <f t="shared" si="1"/>
        <v>26</v>
      </c>
      <c r="R37" s="27">
        <f t="shared" si="1"/>
        <v>26</v>
      </c>
      <c r="S37" s="27">
        <f t="shared" si="1"/>
        <v>26</v>
      </c>
      <c r="T37" s="27">
        <f t="shared" si="1"/>
        <v>26</v>
      </c>
      <c r="U37" s="27">
        <f t="shared" si="1"/>
        <v>26</v>
      </c>
      <c r="V37" s="27">
        <f t="shared" si="1"/>
        <v>26</v>
      </c>
      <c r="W37" s="27">
        <f t="shared" si="1"/>
        <v>26</v>
      </c>
      <c r="X37" s="27">
        <f t="shared" si="1"/>
        <v>26</v>
      </c>
      <c r="Y37" s="27">
        <f t="shared" si="1"/>
        <v>26</v>
      </c>
      <c r="Z37" s="27">
        <f t="shared" si="1"/>
        <v>26</v>
      </c>
      <c r="AA37" s="27">
        <f t="shared" si="1"/>
        <v>26</v>
      </c>
      <c r="AB37" s="27">
        <f t="shared" si="1"/>
        <v>26</v>
      </c>
      <c r="AC37" s="27">
        <f t="shared" si="1"/>
        <v>26</v>
      </c>
      <c r="AD37" s="27">
        <f t="shared" si="1"/>
        <v>26</v>
      </c>
      <c r="AE37" s="27">
        <f t="shared" si="1"/>
        <v>26</v>
      </c>
      <c r="AF37" s="52"/>
    </row>
    <row r="38" spans="1:40" ht="24.5" hidden="1" customHeight="1" x14ac:dyDescent="0.35">
      <c r="A38" t="s">
        <v>150</v>
      </c>
      <c r="B38" s="27">
        <f t="shared" ref="B38:AE38" si="2">COUNTIF(B6:B32, "*Ja*")</f>
        <v>26</v>
      </c>
      <c r="C38" s="27">
        <f t="shared" si="2"/>
        <v>24</v>
      </c>
      <c r="D38" s="27">
        <f t="shared" si="2"/>
        <v>25</v>
      </c>
      <c r="E38" s="27">
        <f t="shared" si="2"/>
        <v>23</v>
      </c>
      <c r="F38" s="27">
        <f t="shared" si="2"/>
        <v>1</v>
      </c>
      <c r="G38" s="27">
        <f t="shared" si="2"/>
        <v>15</v>
      </c>
      <c r="H38" s="27">
        <f t="shared" si="2"/>
        <v>23</v>
      </c>
      <c r="I38" s="27">
        <f t="shared" si="2"/>
        <v>13</v>
      </c>
      <c r="J38" s="27">
        <f t="shared" si="2"/>
        <v>14</v>
      </c>
      <c r="K38" s="27">
        <f t="shared" si="2"/>
        <v>9</v>
      </c>
      <c r="L38" s="27">
        <f t="shared" si="2"/>
        <v>7</v>
      </c>
      <c r="M38" s="27">
        <f t="shared" si="2"/>
        <v>15</v>
      </c>
      <c r="N38" s="27">
        <f t="shared" si="2"/>
        <v>11</v>
      </c>
      <c r="O38" s="27">
        <f t="shared" si="2"/>
        <v>13</v>
      </c>
      <c r="P38" s="27">
        <f t="shared" si="2"/>
        <v>24</v>
      </c>
      <c r="Q38" s="27">
        <f t="shared" si="2"/>
        <v>26</v>
      </c>
      <c r="R38" s="27">
        <f t="shared" si="2"/>
        <v>21</v>
      </c>
      <c r="S38" s="27">
        <f t="shared" si="2"/>
        <v>24</v>
      </c>
      <c r="T38" s="27">
        <f t="shared" si="2"/>
        <v>25</v>
      </c>
      <c r="U38" s="27">
        <f t="shared" si="2"/>
        <v>15</v>
      </c>
      <c r="V38" s="27">
        <f t="shared" si="2"/>
        <v>5</v>
      </c>
      <c r="W38" s="27">
        <f t="shared" si="2"/>
        <v>23</v>
      </c>
      <c r="X38" s="27">
        <f t="shared" si="2"/>
        <v>20</v>
      </c>
      <c r="Y38" s="27">
        <f t="shared" si="2"/>
        <v>24</v>
      </c>
      <c r="Z38" s="27">
        <f t="shared" si="2"/>
        <v>25</v>
      </c>
      <c r="AA38" s="27">
        <f t="shared" si="2"/>
        <v>12</v>
      </c>
      <c r="AB38" s="27">
        <f t="shared" si="2"/>
        <v>9</v>
      </c>
      <c r="AC38" s="27">
        <f t="shared" si="2"/>
        <v>20</v>
      </c>
      <c r="AD38" s="27">
        <f t="shared" si="2"/>
        <v>15</v>
      </c>
      <c r="AE38" s="27">
        <f t="shared" si="2"/>
        <v>21</v>
      </c>
      <c r="AF38" s="52"/>
    </row>
    <row r="39" spans="1:40" ht="24.5" hidden="1" customHeight="1" x14ac:dyDescent="0.35"/>
    <row r="40" spans="1:40" ht="24.5" hidden="1" customHeight="1" x14ac:dyDescent="0.35">
      <c r="A40" s="26" t="s">
        <v>151</v>
      </c>
      <c r="B40" s="27">
        <f t="shared" ref="B40:AE40" si="3">COUNTIF(B6:B32, "*Delvis*")</f>
        <v>0</v>
      </c>
      <c r="C40" s="27">
        <f t="shared" si="3"/>
        <v>1</v>
      </c>
      <c r="D40" s="27">
        <f t="shared" si="3"/>
        <v>1</v>
      </c>
      <c r="E40" s="27">
        <f t="shared" si="3"/>
        <v>2</v>
      </c>
      <c r="F40" s="27">
        <f t="shared" si="3"/>
        <v>2</v>
      </c>
      <c r="G40" s="27">
        <f t="shared" si="3"/>
        <v>6</v>
      </c>
      <c r="H40" s="27">
        <f t="shared" si="3"/>
        <v>2</v>
      </c>
      <c r="I40" s="27">
        <f t="shared" si="3"/>
        <v>3</v>
      </c>
      <c r="J40" s="27">
        <f t="shared" si="3"/>
        <v>6</v>
      </c>
      <c r="K40" s="27">
        <f t="shared" si="3"/>
        <v>12</v>
      </c>
      <c r="L40" s="27">
        <f t="shared" si="3"/>
        <v>7</v>
      </c>
      <c r="M40" s="27">
        <f t="shared" si="3"/>
        <v>4</v>
      </c>
      <c r="N40" s="27">
        <f t="shared" si="3"/>
        <v>9</v>
      </c>
      <c r="O40" s="27">
        <f t="shared" si="3"/>
        <v>8</v>
      </c>
      <c r="P40" s="27">
        <f t="shared" si="3"/>
        <v>2</v>
      </c>
      <c r="Q40" s="27">
        <f t="shared" si="3"/>
        <v>0</v>
      </c>
      <c r="R40" s="27">
        <f t="shared" si="3"/>
        <v>4</v>
      </c>
      <c r="S40" s="27">
        <f t="shared" si="3"/>
        <v>2</v>
      </c>
      <c r="T40" s="27">
        <f t="shared" si="3"/>
        <v>1</v>
      </c>
      <c r="U40" s="27">
        <f t="shared" si="3"/>
        <v>8</v>
      </c>
      <c r="V40" s="27">
        <f t="shared" si="3"/>
        <v>12</v>
      </c>
      <c r="W40" s="27">
        <f t="shared" si="3"/>
        <v>3</v>
      </c>
      <c r="X40" s="27">
        <f t="shared" si="3"/>
        <v>5</v>
      </c>
      <c r="Y40" s="27">
        <f t="shared" si="3"/>
        <v>2</v>
      </c>
      <c r="Z40" s="27">
        <f t="shared" si="3"/>
        <v>1</v>
      </c>
      <c r="AA40" s="27">
        <f t="shared" si="3"/>
        <v>3</v>
      </c>
      <c r="AB40" s="27">
        <f t="shared" si="3"/>
        <v>13</v>
      </c>
      <c r="AC40" s="27">
        <f t="shared" si="3"/>
        <v>5</v>
      </c>
      <c r="AD40" s="27">
        <f t="shared" si="3"/>
        <v>8</v>
      </c>
      <c r="AE40" s="27">
        <f t="shared" si="3"/>
        <v>2</v>
      </c>
      <c r="AF40" s="52"/>
    </row>
    <row r="41" spans="1:40" ht="24.5" hidden="1" customHeight="1" x14ac:dyDescent="0.35">
      <c r="A41" s="23" t="s">
        <v>146</v>
      </c>
      <c r="B41" s="28">
        <f>B40/B37</f>
        <v>0</v>
      </c>
      <c r="C41" s="28">
        <f t="shared" ref="C41:AE41" si="4">C40/C37</f>
        <v>3.8461538461538464E-2</v>
      </c>
      <c r="D41" s="28">
        <f t="shared" si="4"/>
        <v>3.8461538461538464E-2</v>
      </c>
      <c r="E41" s="28">
        <f t="shared" si="4"/>
        <v>7.6923076923076927E-2</v>
      </c>
      <c r="F41" s="28">
        <f t="shared" si="4"/>
        <v>0.08</v>
      </c>
      <c r="G41" s="28">
        <f t="shared" si="4"/>
        <v>0.23076923076923078</v>
      </c>
      <c r="H41" s="28">
        <f t="shared" si="4"/>
        <v>7.6923076923076927E-2</v>
      </c>
      <c r="I41" s="28">
        <f t="shared" si="4"/>
        <v>0.11538461538461539</v>
      </c>
      <c r="J41" s="28">
        <f t="shared" si="4"/>
        <v>0.23076923076923078</v>
      </c>
      <c r="K41" s="28">
        <f t="shared" si="4"/>
        <v>0.46153846153846156</v>
      </c>
      <c r="L41" s="28">
        <f t="shared" si="4"/>
        <v>0.26923076923076922</v>
      </c>
      <c r="M41" s="28">
        <f t="shared" si="4"/>
        <v>0.15384615384615385</v>
      </c>
      <c r="N41" s="28">
        <f t="shared" si="4"/>
        <v>0.34615384615384615</v>
      </c>
      <c r="O41" s="28">
        <f t="shared" si="4"/>
        <v>0.30769230769230771</v>
      </c>
      <c r="P41" s="28">
        <f t="shared" si="4"/>
        <v>7.6923076923076927E-2</v>
      </c>
      <c r="Q41" s="28">
        <f t="shared" si="4"/>
        <v>0</v>
      </c>
      <c r="R41" s="28">
        <f t="shared" si="4"/>
        <v>0.15384615384615385</v>
      </c>
      <c r="S41" s="28">
        <f t="shared" si="4"/>
        <v>7.6923076923076927E-2</v>
      </c>
      <c r="T41" s="28">
        <f t="shared" si="4"/>
        <v>3.8461538461538464E-2</v>
      </c>
      <c r="U41" s="28">
        <f t="shared" si="4"/>
        <v>0.30769230769230771</v>
      </c>
      <c r="V41" s="28">
        <f t="shared" si="4"/>
        <v>0.46153846153846156</v>
      </c>
      <c r="W41" s="28">
        <f t="shared" si="4"/>
        <v>0.11538461538461539</v>
      </c>
      <c r="X41" s="28">
        <f t="shared" si="4"/>
        <v>0.19230769230769232</v>
      </c>
      <c r="Y41" s="28">
        <f t="shared" si="4"/>
        <v>7.6923076923076927E-2</v>
      </c>
      <c r="Z41" s="28">
        <f t="shared" si="4"/>
        <v>3.8461538461538464E-2</v>
      </c>
      <c r="AA41" s="28">
        <f t="shared" si="4"/>
        <v>0.11538461538461539</v>
      </c>
      <c r="AB41" s="28">
        <f t="shared" si="4"/>
        <v>0.5</v>
      </c>
      <c r="AC41" s="28">
        <f t="shared" si="4"/>
        <v>0.19230769230769232</v>
      </c>
      <c r="AD41" s="28">
        <f t="shared" si="4"/>
        <v>0.30769230769230771</v>
      </c>
      <c r="AE41" s="28">
        <f t="shared" si="4"/>
        <v>7.6923076923076927E-2</v>
      </c>
      <c r="AF41" s="53"/>
    </row>
    <row r="42" spans="1:40" ht="24.5" hidden="1" customHeight="1" x14ac:dyDescent="0.35">
      <c r="A42" s="26" t="s">
        <v>152</v>
      </c>
      <c r="B42" s="27">
        <f t="shared" ref="B42:AE42" si="5">COUNTIF(B6:B32, "*Nej*")</f>
        <v>0</v>
      </c>
      <c r="C42" s="27">
        <f t="shared" si="5"/>
        <v>1</v>
      </c>
      <c r="D42" s="27">
        <f t="shared" si="5"/>
        <v>0</v>
      </c>
      <c r="E42" s="27">
        <f t="shared" si="5"/>
        <v>1</v>
      </c>
      <c r="F42" s="27">
        <f t="shared" si="5"/>
        <v>22</v>
      </c>
      <c r="G42" s="27">
        <f t="shared" si="5"/>
        <v>5</v>
      </c>
      <c r="H42" s="27">
        <f t="shared" si="5"/>
        <v>1</v>
      </c>
      <c r="I42" s="27">
        <f t="shared" si="5"/>
        <v>10</v>
      </c>
      <c r="J42" s="27">
        <f t="shared" si="5"/>
        <v>6</v>
      </c>
      <c r="K42" s="27">
        <f t="shared" si="5"/>
        <v>5</v>
      </c>
      <c r="L42" s="27">
        <f t="shared" si="5"/>
        <v>12</v>
      </c>
      <c r="M42" s="27">
        <f t="shared" si="5"/>
        <v>7</v>
      </c>
      <c r="N42" s="27">
        <f t="shared" si="5"/>
        <v>6</v>
      </c>
      <c r="O42" s="27">
        <f t="shared" si="5"/>
        <v>5</v>
      </c>
      <c r="P42" s="27">
        <f t="shared" si="5"/>
        <v>0</v>
      </c>
      <c r="Q42" s="27">
        <f t="shared" si="5"/>
        <v>0</v>
      </c>
      <c r="R42" s="27">
        <f t="shared" si="5"/>
        <v>1</v>
      </c>
      <c r="S42" s="27">
        <f t="shared" si="5"/>
        <v>0</v>
      </c>
      <c r="T42" s="27">
        <f t="shared" si="5"/>
        <v>0</v>
      </c>
      <c r="U42" s="27">
        <f t="shared" si="5"/>
        <v>2</v>
      </c>
      <c r="V42" s="27">
        <f t="shared" si="5"/>
        <v>6</v>
      </c>
      <c r="W42" s="27">
        <f t="shared" si="5"/>
        <v>0</v>
      </c>
      <c r="X42" s="27">
        <f t="shared" si="5"/>
        <v>1</v>
      </c>
      <c r="Y42" s="27">
        <f t="shared" si="5"/>
        <v>0</v>
      </c>
      <c r="Z42" s="27">
        <f t="shared" si="5"/>
        <v>0</v>
      </c>
      <c r="AA42" s="27">
        <f t="shared" si="5"/>
        <v>11</v>
      </c>
      <c r="AB42" s="27">
        <f t="shared" si="5"/>
        <v>4</v>
      </c>
      <c r="AC42" s="27">
        <f t="shared" si="5"/>
        <v>1</v>
      </c>
      <c r="AD42" s="27">
        <f t="shared" si="5"/>
        <v>3</v>
      </c>
      <c r="AE42" s="27">
        <f t="shared" si="5"/>
        <v>3</v>
      </c>
      <c r="AF42" s="52"/>
    </row>
    <row r="43" spans="1:40" ht="24.5" hidden="1" customHeight="1" x14ac:dyDescent="0.35">
      <c r="A43" s="24" t="s">
        <v>147</v>
      </c>
      <c r="B43" s="28">
        <f>B42/B37</f>
        <v>0</v>
      </c>
      <c r="C43" s="28">
        <f t="shared" ref="C43:AE43" si="6">C42/C37</f>
        <v>3.8461538461538464E-2</v>
      </c>
      <c r="D43" s="28">
        <f t="shared" si="6"/>
        <v>0</v>
      </c>
      <c r="E43" s="28">
        <f t="shared" si="6"/>
        <v>3.8461538461538464E-2</v>
      </c>
      <c r="F43" s="28">
        <f t="shared" si="6"/>
        <v>0.88</v>
      </c>
      <c r="G43" s="28">
        <f t="shared" si="6"/>
        <v>0.19230769230769232</v>
      </c>
      <c r="H43" s="28">
        <f t="shared" si="6"/>
        <v>3.8461538461538464E-2</v>
      </c>
      <c r="I43" s="28">
        <f t="shared" si="6"/>
        <v>0.38461538461538464</v>
      </c>
      <c r="J43" s="28">
        <f t="shared" si="6"/>
        <v>0.23076923076923078</v>
      </c>
      <c r="K43" s="28">
        <f t="shared" si="6"/>
        <v>0.19230769230769232</v>
      </c>
      <c r="L43" s="28">
        <f t="shared" si="6"/>
        <v>0.46153846153846156</v>
      </c>
      <c r="M43" s="28">
        <f t="shared" si="6"/>
        <v>0.26923076923076922</v>
      </c>
      <c r="N43" s="28">
        <f t="shared" si="6"/>
        <v>0.23076923076923078</v>
      </c>
      <c r="O43" s="28">
        <f t="shared" si="6"/>
        <v>0.19230769230769232</v>
      </c>
      <c r="P43" s="28">
        <f t="shared" si="6"/>
        <v>0</v>
      </c>
      <c r="Q43" s="28">
        <f t="shared" si="6"/>
        <v>0</v>
      </c>
      <c r="R43" s="28">
        <f t="shared" si="6"/>
        <v>3.8461538461538464E-2</v>
      </c>
      <c r="S43" s="28">
        <f t="shared" si="6"/>
        <v>0</v>
      </c>
      <c r="T43" s="28">
        <f t="shared" si="6"/>
        <v>0</v>
      </c>
      <c r="U43" s="28">
        <f t="shared" si="6"/>
        <v>7.6923076923076927E-2</v>
      </c>
      <c r="V43" s="28">
        <f t="shared" si="6"/>
        <v>0.23076923076923078</v>
      </c>
      <c r="W43" s="28">
        <f t="shared" si="6"/>
        <v>0</v>
      </c>
      <c r="X43" s="28">
        <f t="shared" si="6"/>
        <v>3.8461538461538464E-2</v>
      </c>
      <c r="Y43" s="28">
        <f t="shared" si="6"/>
        <v>0</v>
      </c>
      <c r="Z43" s="28">
        <f t="shared" si="6"/>
        <v>0</v>
      </c>
      <c r="AA43" s="28">
        <f t="shared" si="6"/>
        <v>0.42307692307692307</v>
      </c>
      <c r="AB43" s="28">
        <f t="shared" si="6"/>
        <v>0.15384615384615385</v>
      </c>
      <c r="AC43" s="28">
        <f t="shared" si="6"/>
        <v>3.8461538461538464E-2</v>
      </c>
      <c r="AD43" s="28">
        <f t="shared" si="6"/>
        <v>0.11538461538461539</v>
      </c>
      <c r="AE43" s="28">
        <f t="shared" si="6"/>
        <v>0.11538461538461539</v>
      </c>
      <c r="AF43" s="53"/>
    </row>
    <row r="44" spans="1:40" ht="24.5" hidden="1" customHeight="1" x14ac:dyDescent="0.35">
      <c r="A44" s="26" t="s">
        <v>153</v>
      </c>
      <c r="B44" s="27">
        <f t="shared" ref="B44:AE44" si="7">COUNTIF(B6:B32, "*Okänt*")</f>
        <v>0</v>
      </c>
      <c r="C44" s="27">
        <f t="shared" si="7"/>
        <v>0</v>
      </c>
      <c r="D44" s="27">
        <f t="shared" si="7"/>
        <v>0</v>
      </c>
      <c r="E44" s="27">
        <f t="shared" si="7"/>
        <v>0</v>
      </c>
      <c r="F44" s="27">
        <f t="shared" si="7"/>
        <v>0</v>
      </c>
      <c r="G44" s="27">
        <f t="shared" si="7"/>
        <v>0</v>
      </c>
      <c r="H44" s="27">
        <f t="shared" si="7"/>
        <v>0</v>
      </c>
      <c r="I44" s="27">
        <f t="shared" si="7"/>
        <v>0</v>
      </c>
      <c r="J44" s="27">
        <f t="shared" si="7"/>
        <v>0</v>
      </c>
      <c r="K44" s="27">
        <f t="shared" si="7"/>
        <v>0</v>
      </c>
      <c r="L44" s="27">
        <f t="shared" si="7"/>
        <v>0</v>
      </c>
      <c r="M44" s="27">
        <f t="shared" si="7"/>
        <v>0</v>
      </c>
      <c r="N44" s="27">
        <f t="shared" si="7"/>
        <v>0</v>
      </c>
      <c r="O44" s="27">
        <f t="shared" si="7"/>
        <v>0</v>
      </c>
      <c r="P44" s="27">
        <f t="shared" si="7"/>
        <v>0</v>
      </c>
      <c r="Q44" s="27">
        <f t="shared" si="7"/>
        <v>0</v>
      </c>
      <c r="R44" s="27">
        <f t="shared" si="7"/>
        <v>0</v>
      </c>
      <c r="S44" s="27">
        <f t="shared" si="7"/>
        <v>0</v>
      </c>
      <c r="T44" s="27">
        <f t="shared" si="7"/>
        <v>0</v>
      </c>
      <c r="U44" s="27">
        <f t="shared" si="7"/>
        <v>1</v>
      </c>
      <c r="V44" s="27">
        <f t="shared" si="7"/>
        <v>3</v>
      </c>
      <c r="W44" s="27">
        <f t="shared" si="7"/>
        <v>0</v>
      </c>
      <c r="X44" s="27">
        <f t="shared" si="7"/>
        <v>0</v>
      </c>
      <c r="Y44" s="27">
        <f t="shared" si="7"/>
        <v>0</v>
      </c>
      <c r="Z44" s="27">
        <f t="shared" si="7"/>
        <v>0</v>
      </c>
      <c r="AA44" s="27">
        <f t="shared" si="7"/>
        <v>0</v>
      </c>
      <c r="AB44" s="27">
        <f t="shared" si="7"/>
        <v>0</v>
      </c>
      <c r="AC44" s="27">
        <f t="shared" si="7"/>
        <v>0</v>
      </c>
      <c r="AD44" s="27">
        <f t="shared" si="7"/>
        <v>0</v>
      </c>
      <c r="AE44" s="27">
        <f t="shared" si="7"/>
        <v>0</v>
      </c>
      <c r="AF44" s="52"/>
    </row>
    <row r="45" spans="1:40" ht="24.5" hidden="1" customHeight="1" x14ac:dyDescent="0.35"/>
    <row r="46" spans="1:40" ht="24.5" hidden="1" customHeight="1" x14ac:dyDescent="0.35"/>
    <row r="47" spans="1:40" ht="24.5" hidden="1" customHeight="1" x14ac:dyDescent="0.35">
      <c r="A47" s="26" t="s">
        <v>154</v>
      </c>
      <c r="B47" s="27">
        <f t="shared" ref="B47:AE47" si="8">COUNTIF(B6:B32, "*M*")</f>
        <v>0</v>
      </c>
      <c r="C47" s="27">
        <f t="shared" si="8"/>
        <v>0</v>
      </c>
      <c r="D47" s="27">
        <f t="shared" si="8"/>
        <v>0</v>
      </c>
      <c r="E47" s="27">
        <f t="shared" si="8"/>
        <v>0</v>
      </c>
      <c r="F47" s="27">
        <f t="shared" si="8"/>
        <v>0</v>
      </c>
      <c r="G47" s="27">
        <f t="shared" si="8"/>
        <v>0</v>
      </c>
      <c r="H47" s="27">
        <f t="shared" si="8"/>
        <v>0</v>
      </c>
      <c r="I47" s="27">
        <f t="shared" si="8"/>
        <v>0</v>
      </c>
      <c r="J47" s="27">
        <f t="shared" si="8"/>
        <v>0</v>
      </c>
      <c r="K47" s="27">
        <f t="shared" si="8"/>
        <v>0</v>
      </c>
      <c r="L47" s="27">
        <f t="shared" si="8"/>
        <v>0</v>
      </c>
      <c r="M47" s="27">
        <f t="shared" si="8"/>
        <v>0</v>
      </c>
      <c r="N47" s="27">
        <f t="shared" si="8"/>
        <v>0</v>
      </c>
      <c r="O47" s="27">
        <f t="shared" si="8"/>
        <v>0</v>
      </c>
      <c r="P47" s="27">
        <f t="shared" si="8"/>
        <v>0</v>
      </c>
      <c r="Q47" s="27">
        <f t="shared" si="8"/>
        <v>0</v>
      </c>
      <c r="R47" s="27">
        <f t="shared" si="8"/>
        <v>0</v>
      </c>
      <c r="S47" s="27">
        <f t="shared" si="8"/>
        <v>0</v>
      </c>
      <c r="T47" s="27">
        <f t="shared" si="8"/>
        <v>0</v>
      </c>
      <c r="U47" s="27">
        <f t="shared" si="8"/>
        <v>0</v>
      </c>
      <c r="V47" s="27">
        <f t="shared" si="8"/>
        <v>0</v>
      </c>
      <c r="W47" s="27">
        <f t="shared" si="8"/>
        <v>0</v>
      </c>
      <c r="X47" s="27">
        <f t="shared" si="8"/>
        <v>0</v>
      </c>
      <c r="Y47" s="27">
        <f t="shared" si="8"/>
        <v>0</v>
      </c>
      <c r="Z47" s="27">
        <f t="shared" si="8"/>
        <v>0</v>
      </c>
      <c r="AA47" s="27">
        <f t="shared" si="8"/>
        <v>0</v>
      </c>
      <c r="AB47" s="27">
        <f t="shared" si="8"/>
        <v>0</v>
      </c>
      <c r="AC47" s="27">
        <f t="shared" si="8"/>
        <v>0</v>
      </c>
      <c r="AD47" s="27">
        <f t="shared" si="8"/>
        <v>0</v>
      </c>
      <c r="AE47" s="27">
        <f t="shared" si="8"/>
        <v>0</v>
      </c>
      <c r="AF47" s="52"/>
    </row>
    <row r="48" spans="1:40" ht="24.5" hidden="1" customHeight="1" x14ac:dyDescent="0.35">
      <c r="A48" s="25" t="s">
        <v>149</v>
      </c>
      <c r="B48" s="28">
        <f t="shared" ref="B48:AE48" si="9">B47/B37</f>
        <v>0</v>
      </c>
      <c r="C48" s="28">
        <f t="shared" si="9"/>
        <v>0</v>
      </c>
      <c r="D48" s="28">
        <f t="shared" si="9"/>
        <v>0</v>
      </c>
      <c r="E48" s="28">
        <f t="shared" si="9"/>
        <v>0</v>
      </c>
      <c r="F48" s="28">
        <f t="shared" si="9"/>
        <v>0</v>
      </c>
      <c r="G48" s="28">
        <f t="shared" si="9"/>
        <v>0</v>
      </c>
      <c r="H48" s="28">
        <f t="shared" si="9"/>
        <v>0</v>
      </c>
      <c r="I48" s="28">
        <f t="shared" si="9"/>
        <v>0</v>
      </c>
      <c r="J48" s="28">
        <f t="shared" si="9"/>
        <v>0</v>
      </c>
      <c r="K48" s="28">
        <f t="shared" si="9"/>
        <v>0</v>
      </c>
      <c r="L48" s="28">
        <f t="shared" si="9"/>
        <v>0</v>
      </c>
      <c r="M48" s="28">
        <f t="shared" si="9"/>
        <v>0</v>
      </c>
      <c r="N48" s="28">
        <f t="shared" si="9"/>
        <v>0</v>
      </c>
      <c r="O48" s="28">
        <f t="shared" si="9"/>
        <v>0</v>
      </c>
      <c r="P48" s="28">
        <f t="shared" si="9"/>
        <v>0</v>
      </c>
      <c r="Q48" s="28">
        <f t="shared" si="9"/>
        <v>0</v>
      </c>
      <c r="R48" s="28">
        <f t="shared" si="9"/>
        <v>0</v>
      </c>
      <c r="S48" s="28">
        <f t="shared" si="9"/>
        <v>0</v>
      </c>
      <c r="T48" s="28">
        <f t="shared" si="9"/>
        <v>0</v>
      </c>
      <c r="U48" s="28">
        <f t="shared" si="9"/>
        <v>0</v>
      </c>
      <c r="V48" s="28">
        <f t="shared" si="9"/>
        <v>0</v>
      </c>
      <c r="W48" s="28">
        <f t="shared" si="9"/>
        <v>0</v>
      </c>
      <c r="X48" s="28">
        <f t="shared" si="9"/>
        <v>0</v>
      </c>
      <c r="Y48" s="28">
        <f t="shared" si="9"/>
        <v>0</v>
      </c>
      <c r="Z48" s="28">
        <f t="shared" si="9"/>
        <v>0</v>
      </c>
      <c r="AA48" s="28">
        <f t="shared" si="9"/>
        <v>0</v>
      </c>
      <c r="AB48" s="28">
        <f t="shared" si="9"/>
        <v>0</v>
      </c>
      <c r="AC48" s="28">
        <f t="shared" si="9"/>
        <v>0</v>
      </c>
      <c r="AD48" s="28">
        <f t="shared" si="9"/>
        <v>0</v>
      </c>
      <c r="AE48" s="28">
        <f t="shared" si="9"/>
        <v>0</v>
      </c>
      <c r="AF48" s="53"/>
    </row>
  </sheetData>
  <mergeCells count="26">
    <mergeCell ref="AI16:AJ16"/>
    <mergeCell ref="AI5:AJ5"/>
    <mergeCell ref="AI6:AN6"/>
    <mergeCell ref="AI13:AJ13"/>
    <mergeCell ref="AI14:AJ14"/>
    <mergeCell ref="AI15:AJ15"/>
    <mergeCell ref="AI28:AJ28"/>
    <mergeCell ref="AI17:AJ17"/>
    <mergeCell ref="AI18:AJ18"/>
    <mergeCell ref="AI19:AJ19"/>
    <mergeCell ref="AI20:AJ20"/>
    <mergeCell ref="AI21:AJ21"/>
    <mergeCell ref="AI22:AJ22"/>
    <mergeCell ref="AI23:AJ23"/>
    <mergeCell ref="AI24:AJ24"/>
    <mergeCell ref="AI25:AJ25"/>
    <mergeCell ref="AI26:AJ26"/>
    <mergeCell ref="AI27:AJ27"/>
    <mergeCell ref="AI35:AJ35"/>
    <mergeCell ref="AI36:AJ36"/>
    <mergeCell ref="AI29:AJ29"/>
    <mergeCell ref="AI30:AJ30"/>
    <mergeCell ref="AI31:AJ31"/>
    <mergeCell ref="AI32:AJ32"/>
    <mergeCell ref="AI33:AJ33"/>
    <mergeCell ref="AI34:AJ34"/>
  </mergeCells>
  <conditionalFormatting sqref="B32:E32">
    <cfRule type="containsText" dxfId="34" priority="410" operator="containsText" text="Ja">
      <formula>NOT(ISERROR(SEARCH("Ja",B32)))</formula>
    </cfRule>
    <cfRule type="containsText" dxfId="33" priority="411" operator="containsText" text="Ja">
      <formula>NOT(ISERROR(SEARCH("Ja",B32)))</formula>
    </cfRule>
  </conditionalFormatting>
  <conditionalFormatting sqref="F32:G32">
    <cfRule type="containsText" dxfId="32" priority="408" operator="containsText" text="Nej">
      <formula>NOT(ISERROR(SEARCH("Nej",F32)))</formula>
    </cfRule>
  </conditionalFormatting>
  <conditionalFormatting sqref="H32:R32">
    <cfRule type="containsText" dxfId="31" priority="406" operator="containsText" text="Ja">
      <formula>NOT(ISERROR(SEARCH("Ja",H32)))</formula>
    </cfRule>
    <cfRule type="containsText" dxfId="30" priority="407" operator="containsText" text="Ja">
      <formula>NOT(ISERROR(SEARCH("Ja",H32)))</formula>
    </cfRule>
  </conditionalFormatting>
  <conditionalFormatting sqref="S32">
    <cfRule type="containsText" dxfId="29" priority="189" operator="containsText" text="Delv">
      <formula>NOT(ISERROR(SEARCH("Delv",S32)))</formula>
    </cfRule>
  </conditionalFormatting>
  <conditionalFormatting sqref="T32:U32 W32:AF32">
    <cfRule type="containsText" dxfId="28" priority="400" operator="containsText" text="Ja">
      <formula>NOT(ISERROR(SEARCH("Ja",T32)))</formula>
    </cfRule>
    <cfRule type="containsText" dxfId="27" priority="401" operator="containsText" text="Ja">
      <formula>NOT(ISERROR(SEARCH("Ja",T32)))</formula>
    </cfRule>
  </conditionalFormatting>
  <conditionalFormatting sqref="V32">
    <cfRule type="containsText" dxfId="26" priority="188" operator="containsText" text="Delv">
      <formula>NOT(ISERROR(SEARCH("Delv",V32)))</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058F5-B7EE-45A3-BDAE-72B1F65DB516}">
  <dimension ref="A1:AN46"/>
  <sheetViews>
    <sheetView zoomScale="90" zoomScaleNormal="90" workbookViewId="0">
      <pane ySplit="1" topLeftCell="A2" activePane="bottomLeft" state="frozen"/>
      <selection pane="bottomLeft"/>
    </sheetView>
  </sheetViews>
  <sheetFormatPr defaultRowHeight="14.5" x14ac:dyDescent="0.35"/>
  <cols>
    <col min="1" max="1" width="36.81640625" customWidth="1"/>
    <col min="2" max="31" width="5.453125" customWidth="1"/>
    <col min="32" max="32" width="7.26953125" customWidth="1"/>
    <col min="34" max="34" width="3.6328125" style="3" customWidth="1"/>
    <col min="35" max="35" width="3" customWidth="1"/>
    <col min="36" max="36" width="63.453125" customWidth="1"/>
    <col min="37" max="40" width="6.6328125" customWidth="1"/>
  </cols>
  <sheetData>
    <row r="1" spans="1:40" ht="24.5" customHeight="1" x14ac:dyDescent="0.35">
      <c r="A1" s="12" t="s">
        <v>0</v>
      </c>
      <c r="B1" s="13" t="s">
        <v>115</v>
      </c>
      <c r="C1" s="13" t="s">
        <v>116</v>
      </c>
      <c r="D1" s="13" t="s">
        <v>117</v>
      </c>
      <c r="E1" s="13" t="s">
        <v>118</v>
      </c>
      <c r="F1" s="13" t="s">
        <v>119</v>
      </c>
      <c r="G1" s="13" t="s">
        <v>120</v>
      </c>
      <c r="H1" s="14">
        <v>2</v>
      </c>
      <c r="I1" s="15">
        <v>3</v>
      </c>
      <c r="J1" s="15">
        <v>4</v>
      </c>
      <c r="K1" s="15">
        <v>5</v>
      </c>
      <c r="L1" s="15">
        <v>6</v>
      </c>
      <c r="M1" s="15">
        <v>7</v>
      </c>
      <c r="N1" s="15">
        <v>8</v>
      </c>
      <c r="O1" s="15">
        <v>9</v>
      </c>
      <c r="P1" s="15">
        <v>10</v>
      </c>
      <c r="Q1" s="15">
        <v>11</v>
      </c>
      <c r="R1" s="15">
        <v>12</v>
      </c>
      <c r="S1" s="15">
        <v>13</v>
      </c>
      <c r="T1" s="15">
        <v>14</v>
      </c>
      <c r="U1" s="15">
        <v>15</v>
      </c>
      <c r="V1" s="15">
        <v>16</v>
      </c>
      <c r="W1" s="15">
        <v>17</v>
      </c>
      <c r="X1" s="15">
        <v>18</v>
      </c>
      <c r="Y1" s="15">
        <v>19</v>
      </c>
      <c r="Z1" s="15">
        <v>20</v>
      </c>
      <c r="AA1" s="15">
        <v>21</v>
      </c>
      <c r="AB1" s="15">
        <v>22</v>
      </c>
      <c r="AC1" s="15">
        <v>23</v>
      </c>
      <c r="AD1" s="15">
        <v>24</v>
      </c>
      <c r="AE1" s="15">
        <v>25</v>
      </c>
      <c r="AF1" s="92" t="s">
        <v>159</v>
      </c>
    </row>
    <row r="2" spans="1:40" ht="16.5" customHeight="1" x14ac:dyDescent="0.35">
      <c r="B2" s="32"/>
      <c r="C2" s="32"/>
      <c r="D2" s="32"/>
      <c r="E2" s="32"/>
      <c r="F2" s="32"/>
      <c r="G2" s="32"/>
      <c r="H2" s="33"/>
      <c r="I2" s="7"/>
      <c r="J2" s="7"/>
      <c r="K2" s="7"/>
      <c r="L2" s="7"/>
      <c r="M2" s="7"/>
      <c r="N2" s="7"/>
      <c r="O2" s="7"/>
      <c r="P2" s="7"/>
      <c r="Q2" s="7"/>
      <c r="R2" s="7"/>
      <c r="S2" s="7"/>
      <c r="T2" s="7"/>
      <c r="U2" s="7"/>
      <c r="V2" s="7"/>
      <c r="W2" s="7"/>
      <c r="X2" s="7"/>
      <c r="Y2" s="7"/>
      <c r="Z2" s="7"/>
      <c r="AA2" s="7"/>
      <c r="AB2" s="7"/>
      <c r="AC2" s="7"/>
      <c r="AD2" s="7"/>
      <c r="AE2" s="7"/>
      <c r="AF2" s="7"/>
    </row>
    <row r="3" spans="1:40" ht="24.5" customHeight="1" x14ac:dyDescent="0.35">
      <c r="A3" s="103" t="s">
        <v>158</v>
      </c>
      <c r="B3" s="103"/>
      <c r="C3" s="103"/>
      <c r="D3" s="103"/>
      <c r="E3" s="103"/>
      <c r="F3" s="103"/>
      <c r="G3" s="103"/>
      <c r="H3" s="103"/>
      <c r="I3" s="103"/>
      <c r="J3" s="103"/>
      <c r="K3" s="103"/>
      <c r="L3" s="103"/>
      <c r="M3" s="103"/>
      <c r="N3" s="103"/>
      <c r="R3" s="102"/>
      <c r="S3" s="102"/>
      <c r="T3" s="102"/>
      <c r="U3" s="102"/>
      <c r="V3" s="102"/>
      <c r="W3" s="102"/>
      <c r="X3" s="102"/>
      <c r="Y3" s="102"/>
      <c r="Z3" s="57"/>
      <c r="AA3" s="57"/>
      <c r="AF3" s="49"/>
    </row>
    <row r="4" spans="1:40" ht="24.5" customHeight="1" thickBot="1" x14ac:dyDescent="0.4"/>
    <row r="5" spans="1:40" ht="24.5" customHeight="1" thickBot="1" x14ac:dyDescent="0.4">
      <c r="A5" s="12" t="s">
        <v>0</v>
      </c>
      <c r="B5" s="13" t="s">
        <v>115</v>
      </c>
      <c r="C5" s="13" t="s">
        <v>116</v>
      </c>
      <c r="D5" s="13" t="s">
        <v>117</v>
      </c>
      <c r="E5" s="13" t="s">
        <v>118</v>
      </c>
      <c r="F5" s="13" t="s">
        <v>119</v>
      </c>
      <c r="G5" s="13" t="s">
        <v>120</v>
      </c>
      <c r="H5" s="14">
        <v>2</v>
      </c>
      <c r="I5" s="15">
        <v>3</v>
      </c>
      <c r="J5" s="15">
        <v>4</v>
      </c>
      <c r="K5" s="15">
        <v>5</v>
      </c>
      <c r="L5" s="15">
        <v>6</v>
      </c>
      <c r="M5" s="15">
        <v>7</v>
      </c>
      <c r="N5" s="15">
        <v>8</v>
      </c>
      <c r="O5" s="15">
        <v>9</v>
      </c>
      <c r="P5" s="15">
        <v>10</v>
      </c>
      <c r="Q5" s="15">
        <v>11</v>
      </c>
      <c r="R5" s="15">
        <v>12</v>
      </c>
      <c r="S5" s="15">
        <v>13</v>
      </c>
      <c r="T5" s="15">
        <v>14</v>
      </c>
      <c r="U5" s="15">
        <v>15</v>
      </c>
      <c r="V5" s="15">
        <v>16</v>
      </c>
      <c r="W5" s="15">
        <v>17</v>
      </c>
      <c r="X5" s="15">
        <v>18</v>
      </c>
      <c r="Y5" s="15">
        <v>19</v>
      </c>
      <c r="Z5" s="15">
        <v>20</v>
      </c>
      <c r="AA5" s="15">
        <v>21</v>
      </c>
      <c r="AB5" s="15">
        <v>22</v>
      </c>
      <c r="AC5" s="15">
        <v>23</v>
      </c>
      <c r="AD5" s="15">
        <v>24</v>
      </c>
      <c r="AE5" s="50">
        <v>25</v>
      </c>
      <c r="AF5" s="92" t="s">
        <v>159</v>
      </c>
      <c r="AH5" s="4"/>
      <c r="AI5" s="112" t="s">
        <v>78</v>
      </c>
      <c r="AJ5" s="113"/>
      <c r="AK5" s="16"/>
      <c r="AL5" s="16"/>
      <c r="AM5" s="16"/>
      <c r="AN5" s="17"/>
    </row>
    <row r="6" spans="1:40" ht="24.5" customHeight="1" thickBot="1" x14ac:dyDescent="0.4">
      <c r="A6" s="11" t="str">
        <f>'Alla sjukhus'!A6</f>
        <v>Alingsås</v>
      </c>
      <c r="B6" s="64" t="str">
        <f>'Alla sjukhus'!B6</f>
        <v>Ja</v>
      </c>
      <c r="C6" s="64" t="str">
        <f>'Alla sjukhus'!C6</f>
        <v>Ja</v>
      </c>
      <c r="D6" s="64" t="str">
        <f>'Alla sjukhus'!D6</f>
        <v>Ja</v>
      </c>
      <c r="E6" s="64" t="str">
        <f>'Alla sjukhus'!E6</f>
        <v>Ja</v>
      </c>
      <c r="F6" s="66" t="str">
        <f>'Alla sjukhus'!F6</f>
        <v>Nej</v>
      </c>
      <c r="G6" s="64" t="str">
        <f>'Alla sjukhus'!G6</f>
        <v>Ja</v>
      </c>
      <c r="H6" s="64" t="str">
        <f>'Alla sjukhus'!H6</f>
        <v>Ja</v>
      </c>
      <c r="I6" s="64" t="str">
        <f>'Alla sjukhus'!I6</f>
        <v>Ja</v>
      </c>
      <c r="J6" s="64" t="str">
        <f>'Alla sjukhus'!J6</f>
        <v>Ja</v>
      </c>
      <c r="K6" s="65" t="str">
        <f>'Alla sjukhus'!K6</f>
        <v>Delvis</v>
      </c>
      <c r="L6" s="64" t="str">
        <f>'Alla sjukhus'!L6</f>
        <v>Ja</v>
      </c>
      <c r="M6" s="65" t="str">
        <f>'Alla sjukhus'!M6</f>
        <v>Delvis</v>
      </c>
      <c r="N6" s="65" t="str">
        <f>'Alla sjukhus'!N6</f>
        <v>Delvis</v>
      </c>
      <c r="O6" s="64" t="str">
        <f>'Alla sjukhus'!O6</f>
        <v>Ja</v>
      </c>
      <c r="P6" s="64" t="str">
        <f>'Alla sjukhus'!P6</f>
        <v>Ja</v>
      </c>
      <c r="Q6" s="64" t="str">
        <f>'Alla sjukhus'!Q6</f>
        <v>Ja</v>
      </c>
      <c r="R6" s="64" t="str">
        <f>'Alla sjukhus'!R6</f>
        <v>Ja</v>
      </c>
      <c r="S6" s="65" t="str">
        <f>'Alla sjukhus'!S6</f>
        <v>Delvis</v>
      </c>
      <c r="T6" s="64" t="str">
        <f>'Alla sjukhus'!T6</f>
        <v>Ja</v>
      </c>
      <c r="U6" s="64" t="str">
        <f>'Alla sjukhus'!U6</f>
        <v>Ja</v>
      </c>
      <c r="V6" s="64" t="str">
        <f>'Alla sjukhus'!V6</f>
        <v>Ja</v>
      </c>
      <c r="W6" s="65" t="str">
        <f>'Alla sjukhus'!W6</f>
        <v>Delvis</v>
      </c>
      <c r="X6" s="64" t="str">
        <f>'Alla sjukhus'!X6</f>
        <v>Ja</v>
      </c>
      <c r="Y6" s="64" t="str">
        <f>'Alla sjukhus'!Y6</f>
        <v>Ja</v>
      </c>
      <c r="Z6" s="64" t="str">
        <f>'Alla sjukhus'!Z6</f>
        <v>Ja</v>
      </c>
      <c r="AA6" s="66" t="str">
        <f>'Alla sjukhus'!AA6</f>
        <v>Nej</v>
      </c>
      <c r="AB6" s="65" t="str">
        <f>'Alla sjukhus'!AB6</f>
        <v>Delvis</v>
      </c>
      <c r="AC6" s="64" t="str">
        <f>'Alla sjukhus'!AC6</f>
        <v>Ja</v>
      </c>
      <c r="AD6" s="66" t="str">
        <f>'Alla sjukhus'!AD6</f>
        <v>Nej</v>
      </c>
      <c r="AE6" s="67" t="str">
        <f>'Alla sjukhus'!AE6</f>
        <v>Ja</v>
      </c>
      <c r="AF6" s="97">
        <f>'Alla sjukhus'!AF6</f>
        <v>21.5</v>
      </c>
      <c r="AH6" s="18">
        <v>1</v>
      </c>
      <c r="AI6" s="114" t="s">
        <v>79</v>
      </c>
      <c r="AJ6" s="115"/>
      <c r="AK6" s="115"/>
      <c r="AL6" s="115"/>
      <c r="AM6" s="115"/>
      <c r="AN6" s="116"/>
    </row>
    <row r="7" spans="1:40" ht="24.5" customHeight="1" thickBot="1" x14ac:dyDescent="0.4">
      <c r="A7" s="11" t="str">
        <f>'Alla sjukhus'!A9</f>
        <v>Bollnäs</v>
      </c>
      <c r="B7" s="64" t="str">
        <f>'Alla sjukhus'!B9</f>
        <v>Ja</v>
      </c>
      <c r="C7" s="64" t="str">
        <f>'Alla sjukhus'!C9</f>
        <v>Ja</v>
      </c>
      <c r="D7" s="64" t="str">
        <f>'Alla sjukhus'!D9</f>
        <v>Ja</v>
      </c>
      <c r="E7" s="64" t="str">
        <f>'Alla sjukhus'!E9</f>
        <v>Ja</v>
      </c>
      <c r="F7" s="64" t="str">
        <f>'Alla sjukhus'!F9</f>
        <v>Ja</v>
      </c>
      <c r="G7" s="64" t="str">
        <f>'Alla sjukhus'!G9</f>
        <v>Ja</v>
      </c>
      <c r="H7" s="64" t="str">
        <f>'Alla sjukhus'!H9</f>
        <v>Ja</v>
      </c>
      <c r="I7" s="64" t="str">
        <f>'Alla sjukhus'!I9</f>
        <v>Ja</v>
      </c>
      <c r="J7" s="64" t="str">
        <f>'Alla sjukhus'!J9</f>
        <v>Ja</v>
      </c>
      <c r="K7" s="65" t="str">
        <f>'Alla sjukhus'!K9</f>
        <v>Delvis</v>
      </c>
      <c r="L7" s="66" t="str">
        <f>'Alla sjukhus'!L9</f>
        <v>Nej</v>
      </c>
      <c r="M7" s="64" t="str">
        <f>'Alla sjukhus'!M9</f>
        <v>Ja</v>
      </c>
      <c r="N7" s="64" t="str">
        <f>'Alla sjukhus'!N9</f>
        <v>Ja</v>
      </c>
      <c r="O7" s="64" t="str">
        <f>'Alla sjukhus'!O9</f>
        <v>Ja</v>
      </c>
      <c r="P7" s="64" t="str">
        <f>'Alla sjukhus'!P9</f>
        <v>Ja</v>
      </c>
      <c r="Q7" s="64" t="str">
        <f>'Alla sjukhus'!Q9</f>
        <v>Ja</v>
      </c>
      <c r="R7" s="64" t="str">
        <f>'Alla sjukhus'!R9</f>
        <v>Ja</v>
      </c>
      <c r="S7" s="64" t="str">
        <f>'Alla sjukhus'!S9</f>
        <v>Ja</v>
      </c>
      <c r="T7" s="64" t="str">
        <f>'Alla sjukhus'!T9</f>
        <v>Ja</v>
      </c>
      <c r="U7" s="64" t="str">
        <f>'Alla sjukhus'!U9</f>
        <v>Ja</v>
      </c>
      <c r="V7" s="66" t="str">
        <f>'Alla sjukhus'!V9</f>
        <v>Nej</v>
      </c>
      <c r="W7" s="65" t="str">
        <f>'Alla sjukhus'!W9</f>
        <v>Delvis</v>
      </c>
      <c r="X7" s="64" t="str">
        <f>'Alla sjukhus'!X9</f>
        <v>Ja</v>
      </c>
      <c r="Y7" s="64" t="str">
        <f>'Alla sjukhus'!Y9</f>
        <v>Ja</v>
      </c>
      <c r="Z7" s="64" t="str">
        <f>'Alla sjukhus'!Z9</f>
        <v>Ja</v>
      </c>
      <c r="AA7" s="66" t="str">
        <f>'Alla sjukhus'!AA9</f>
        <v>Nej</v>
      </c>
      <c r="AB7" s="65" t="str">
        <f>'Alla sjukhus'!AB9</f>
        <v>Delvis</v>
      </c>
      <c r="AC7" s="64" t="str">
        <f>'Alla sjukhus'!AC9</f>
        <v>Ja</v>
      </c>
      <c r="AD7" s="66" t="str">
        <f>'Alla sjukhus'!AD9</f>
        <v>Nej</v>
      </c>
      <c r="AE7" s="67" t="str">
        <f>'Alla sjukhus'!AE9</f>
        <v>Ja</v>
      </c>
      <c r="AF7" s="97">
        <f>'Alla sjukhus'!AF9</f>
        <v>21.75</v>
      </c>
      <c r="AH7" s="18" t="s">
        <v>115</v>
      </c>
      <c r="AI7" s="1"/>
      <c r="AJ7" s="2" t="s">
        <v>80</v>
      </c>
      <c r="AK7" s="34" t="s">
        <v>81</v>
      </c>
      <c r="AL7" s="34" t="s">
        <v>82</v>
      </c>
      <c r="AM7" s="34" t="s">
        <v>83</v>
      </c>
      <c r="AN7" s="34" t="s">
        <v>84</v>
      </c>
    </row>
    <row r="8" spans="1:40" ht="24.5" customHeight="1" thickBot="1" x14ac:dyDescent="0.4">
      <c r="A8" s="105" t="str">
        <f>'Alla sjukhus'!A10</f>
        <v xml:space="preserve">Borås </v>
      </c>
      <c r="B8" s="64" t="str">
        <f>'Alla sjukhus'!B10</f>
        <v>Ja</v>
      </c>
      <c r="C8" s="64" t="str">
        <f>'Alla sjukhus'!C10</f>
        <v>Ja</v>
      </c>
      <c r="D8" s="64" t="str">
        <f>'Alla sjukhus'!D10</f>
        <v>Ja</v>
      </c>
      <c r="E8" s="64" t="str">
        <f>'Alla sjukhus'!E10</f>
        <v>Ja</v>
      </c>
      <c r="F8" s="66" t="str">
        <f>'Alla sjukhus'!F10</f>
        <v>Nej</v>
      </c>
      <c r="G8" s="64" t="str">
        <f>'Alla sjukhus'!G10</f>
        <v>Ja</v>
      </c>
      <c r="H8" s="64" t="str">
        <f>'Alla sjukhus'!H10</f>
        <v>Ja</v>
      </c>
      <c r="I8" s="64" t="str">
        <f>'Alla sjukhus'!I10</f>
        <v>Ja</v>
      </c>
      <c r="J8" s="64" t="str">
        <f>'Alla sjukhus'!J10</f>
        <v>Ja</v>
      </c>
      <c r="K8" s="66" t="str">
        <f>'Alla sjukhus'!K10</f>
        <v>Nej</v>
      </c>
      <c r="L8" s="64" t="str">
        <f>'Alla sjukhus'!L10</f>
        <v>Ja</v>
      </c>
      <c r="M8" s="64" t="str">
        <f>'Alla sjukhus'!M10</f>
        <v>Ja</v>
      </c>
      <c r="N8" s="64" t="str">
        <f>'Alla sjukhus'!N10</f>
        <v>Ja</v>
      </c>
      <c r="O8" s="65" t="str">
        <f>'Alla sjukhus'!O10</f>
        <v>Delvis</v>
      </c>
      <c r="P8" s="64" t="str">
        <f>'Alla sjukhus'!P10</f>
        <v>Ja</v>
      </c>
      <c r="Q8" s="64" t="str">
        <f>'Alla sjukhus'!Q10</f>
        <v>Ja</v>
      </c>
      <c r="R8" s="66" t="str">
        <f>'Alla sjukhus'!R10</f>
        <v>Nej</v>
      </c>
      <c r="S8" s="64" t="str">
        <f>'Alla sjukhus'!S10</f>
        <v>Ja</v>
      </c>
      <c r="T8" s="64" t="str">
        <f>'Alla sjukhus'!T10</f>
        <v>Ja</v>
      </c>
      <c r="U8" s="66" t="str">
        <f>'Alla sjukhus'!U10</f>
        <v>Nej</v>
      </c>
      <c r="V8" s="66" t="str">
        <f>'Alla sjukhus'!V10</f>
        <v>Nej</v>
      </c>
      <c r="W8" s="65" t="str">
        <f>'Alla sjukhus'!W10</f>
        <v>Delvis</v>
      </c>
      <c r="X8" s="64" t="str">
        <f>'Alla sjukhus'!X10</f>
        <v>Ja</v>
      </c>
      <c r="Y8" s="66" t="str">
        <f>'Alla sjukhus'!Y10</f>
        <v>Nej</v>
      </c>
      <c r="Z8" s="64" t="str">
        <f>'Alla sjukhus'!Z10</f>
        <v>Ja</v>
      </c>
      <c r="AA8" s="64" t="str">
        <f>'Alla sjukhus'!AA10</f>
        <v>Ja</v>
      </c>
      <c r="AB8" s="64" t="str">
        <f>'Alla sjukhus'!AB10</f>
        <v>Ja</v>
      </c>
      <c r="AC8" s="64" t="str">
        <f>'Alla sjukhus'!AC10</f>
        <v>Ja</v>
      </c>
      <c r="AD8" s="65" t="str">
        <f>'Alla sjukhus'!AD10</f>
        <v>Delvis</v>
      </c>
      <c r="AE8" s="67" t="str">
        <f>'Alla sjukhus'!AE10</f>
        <v>Ja</v>
      </c>
      <c r="AF8" s="67">
        <f>'Alla sjukhus'!AF10</f>
        <v>20.5</v>
      </c>
      <c r="AH8" s="18" t="s">
        <v>116</v>
      </c>
      <c r="AI8" s="1"/>
      <c r="AJ8" s="2" t="s">
        <v>85</v>
      </c>
      <c r="AK8" s="34" t="s">
        <v>81</v>
      </c>
      <c r="AL8" s="34" t="s">
        <v>82</v>
      </c>
      <c r="AM8" s="34" t="s">
        <v>83</v>
      </c>
      <c r="AN8" s="34" t="s">
        <v>84</v>
      </c>
    </row>
    <row r="9" spans="1:40" ht="24.5" customHeight="1" thickBot="1" x14ac:dyDescent="0.4">
      <c r="A9" s="11" t="str">
        <f>'Alla sjukhus'!A11</f>
        <v>Eksjö</v>
      </c>
      <c r="B9" s="64" t="str">
        <f>'Alla sjukhus'!B11</f>
        <v>Ja</v>
      </c>
      <c r="C9" s="64" t="str">
        <f>'Alla sjukhus'!C11</f>
        <v>Ja</v>
      </c>
      <c r="D9" s="64" t="str">
        <f>'Alla sjukhus'!D11</f>
        <v>Ja</v>
      </c>
      <c r="E9" s="64" t="str">
        <f>'Alla sjukhus'!E11</f>
        <v>Ja</v>
      </c>
      <c r="F9" s="66" t="str">
        <f>'Alla sjukhus'!F11</f>
        <v>Nej</v>
      </c>
      <c r="G9" s="64" t="str">
        <f>'Alla sjukhus'!G11</f>
        <v>Ja</v>
      </c>
      <c r="H9" s="64" t="str">
        <f>'Alla sjukhus'!H11</f>
        <v>Ja</v>
      </c>
      <c r="I9" s="64" t="str">
        <f>'Alla sjukhus'!I11</f>
        <v>Ja</v>
      </c>
      <c r="J9" s="64" t="str">
        <f>'Alla sjukhus'!J11</f>
        <v>Ja</v>
      </c>
      <c r="K9" s="65" t="str">
        <f>'Alla sjukhus'!K11</f>
        <v>Delvis</v>
      </c>
      <c r="L9" s="64" t="str">
        <f>'Alla sjukhus'!L11</f>
        <v>Ja</v>
      </c>
      <c r="M9" s="64" t="str">
        <f>'Alla sjukhus'!M11</f>
        <v>Ja</v>
      </c>
      <c r="N9" s="64" t="str">
        <f>'Alla sjukhus'!N11</f>
        <v>Ja</v>
      </c>
      <c r="O9" s="64" t="str">
        <f>'Alla sjukhus'!O11</f>
        <v>Ja</v>
      </c>
      <c r="P9" s="64" t="str">
        <f>'Alla sjukhus'!P11</f>
        <v>Ja</v>
      </c>
      <c r="Q9" s="64" t="str">
        <f>'Alla sjukhus'!Q11</f>
        <v>Ja</v>
      </c>
      <c r="R9" s="64" t="str">
        <f>'Alla sjukhus'!R11</f>
        <v>Ja</v>
      </c>
      <c r="S9" s="65" t="str">
        <f>'Alla sjukhus'!S11</f>
        <v>Delvis</v>
      </c>
      <c r="T9" s="64" t="str">
        <f>'Alla sjukhus'!T11</f>
        <v>Ja</v>
      </c>
      <c r="U9" s="65" t="str">
        <f>'Alla sjukhus'!U11</f>
        <v>Delvis</v>
      </c>
      <c r="V9" s="66" t="str">
        <f>'Alla sjukhus'!V11</f>
        <v>Nej</v>
      </c>
      <c r="W9" s="64" t="str">
        <f>'Alla sjukhus'!W11</f>
        <v>Ja</v>
      </c>
      <c r="X9" s="64" t="str">
        <f>'Alla sjukhus'!X11</f>
        <v>Ja</v>
      </c>
      <c r="Y9" s="64" t="str">
        <f>'Alla sjukhus'!Y11</f>
        <v>Ja</v>
      </c>
      <c r="Z9" s="64" t="str">
        <f>'Alla sjukhus'!Z11</f>
        <v>Ja</v>
      </c>
      <c r="AA9" s="65" t="str">
        <f>'Alla sjukhus'!AA11</f>
        <v>Delvis</v>
      </c>
      <c r="AB9" s="65" t="str">
        <f>'Alla sjukhus'!AB11</f>
        <v>Delvis</v>
      </c>
      <c r="AC9" s="64" t="str">
        <f>'Alla sjukhus'!AC11</f>
        <v>Ja</v>
      </c>
      <c r="AD9" s="65" t="str">
        <f>'Alla sjukhus'!AD11</f>
        <v>Delvis</v>
      </c>
      <c r="AE9" s="67" t="str">
        <f>'Alla sjukhus'!AE11</f>
        <v>Ja</v>
      </c>
      <c r="AF9" s="96">
        <f>'Alla sjukhus'!AF11</f>
        <v>23</v>
      </c>
      <c r="AH9" s="18" t="s">
        <v>117</v>
      </c>
      <c r="AI9" s="1"/>
      <c r="AJ9" s="2" t="s">
        <v>86</v>
      </c>
      <c r="AK9" s="34" t="s">
        <v>87</v>
      </c>
      <c r="AL9" s="34" t="s">
        <v>82</v>
      </c>
      <c r="AM9" s="34" t="s">
        <v>83</v>
      </c>
      <c r="AN9" s="34" t="s">
        <v>84</v>
      </c>
    </row>
    <row r="10" spans="1:40" ht="24.5" customHeight="1" thickBot="1" x14ac:dyDescent="0.4">
      <c r="A10" s="11" t="str">
        <f>'Alla sjukhus'!A20</f>
        <v>Göteborg SU Östra</v>
      </c>
      <c r="B10" s="64" t="str">
        <f>'Alla sjukhus'!B20</f>
        <v>Ja</v>
      </c>
      <c r="C10" s="64" t="str">
        <f>'Alla sjukhus'!C20</f>
        <v>Ja</v>
      </c>
      <c r="D10" s="64" t="str">
        <f>'Alla sjukhus'!D20</f>
        <v>Ja</v>
      </c>
      <c r="E10" s="64" t="str">
        <f>'Alla sjukhus'!E20</f>
        <v>Ja</v>
      </c>
      <c r="F10" s="66" t="str">
        <f>'Alla sjukhus'!F20</f>
        <v>Nej</v>
      </c>
      <c r="G10" s="64" t="str">
        <f>'Alla sjukhus'!G20</f>
        <v>Ja</v>
      </c>
      <c r="H10" s="64" t="str">
        <f>'Alla sjukhus'!H20</f>
        <v>Ja</v>
      </c>
      <c r="I10" s="66" t="str">
        <f>'Alla sjukhus'!I20</f>
        <v>Nej</v>
      </c>
      <c r="J10" s="66" t="str">
        <f>'Alla sjukhus'!J20</f>
        <v>Nej</v>
      </c>
      <c r="K10" s="65" t="str">
        <f>'Alla sjukhus'!K20</f>
        <v>Delvis</v>
      </c>
      <c r="L10" s="66" t="str">
        <f>'Alla sjukhus'!L20</f>
        <v>Nej</v>
      </c>
      <c r="M10" s="66" t="str">
        <f>'Alla sjukhus'!M20</f>
        <v>Nej</v>
      </c>
      <c r="N10" s="65" t="str">
        <f>'Alla sjukhus'!N20</f>
        <v>Delvis</v>
      </c>
      <c r="O10" s="64" t="str">
        <f>'Alla sjukhus'!O20</f>
        <v>Ja</v>
      </c>
      <c r="P10" s="64" t="str">
        <f>'Alla sjukhus'!P20</f>
        <v>Ja</v>
      </c>
      <c r="Q10" s="64" t="str">
        <f>'Alla sjukhus'!Q20</f>
        <v>Ja</v>
      </c>
      <c r="R10" s="66" t="str">
        <f>'Alla sjukhus'!R20</f>
        <v>Nej</v>
      </c>
      <c r="S10" s="64" t="str">
        <f>'Alla sjukhus'!S20</f>
        <v>Ja</v>
      </c>
      <c r="T10" s="64" t="str">
        <f>'Alla sjukhus'!T20</f>
        <v>Ja</v>
      </c>
      <c r="U10" s="65" t="str">
        <f>'Alla sjukhus'!U20</f>
        <v>Delvis</v>
      </c>
      <c r="V10" s="66" t="str">
        <f>'Alla sjukhus'!V20</f>
        <v>Nej</v>
      </c>
      <c r="W10" s="64" t="str">
        <f>'Alla sjukhus'!W20</f>
        <v>Ja</v>
      </c>
      <c r="X10" s="64" t="str">
        <f>'Alla sjukhus'!X20</f>
        <v>Ja</v>
      </c>
      <c r="Y10" s="65" t="str">
        <f>'Alla sjukhus'!Y20</f>
        <v>Delvis</v>
      </c>
      <c r="Z10" s="64" t="str">
        <f>'Alla sjukhus'!Z20</f>
        <v>Ja</v>
      </c>
      <c r="AA10" s="66" t="str">
        <f>'Alla sjukhus'!AA20</f>
        <v>Nej</v>
      </c>
      <c r="AB10" s="65" t="str">
        <f>'Alla sjukhus'!AB20</f>
        <v>Delvis</v>
      </c>
      <c r="AC10" s="64" t="str">
        <f>'Alla sjukhus'!AC20</f>
        <v>Ja</v>
      </c>
      <c r="AD10" s="64" t="str">
        <f>'Alla sjukhus'!AD20</f>
        <v>Ja</v>
      </c>
      <c r="AE10" s="67" t="str">
        <f>'Alla sjukhus'!AE20</f>
        <v>Ja</v>
      </c>
      <c r="AF10" s="98">
        <f>'Alla sjukhus'!AF20</f>
        <v>18.25</v>
      </c>
      <c r="AH10" s="18" t="s">
        <v>118</v>
      </c>
      <c r="AI10" s="1"/>
      <c r="AJ10" s="2" t="s">
        <v>88</v>
      </c>
      <c r="AK10" s="34" t="s">
        <v>87</v>
      </c>
      <c r="AL10" s="34" t="s">
        <v>82</v>
      </c>
      <c r="AM10" s="34" t="s">
        <v>83</v>
      </c>
      <c r="AN10" s="34" t="s">
        <v>84</v>
      </c>
    </row>
    <row r="11" spans="1:40" ht="24.5" customHeight="1" thickBot="1" x14ac:dyDescent="0.4">
      <c r="A11" s="11" t="str">
        <f>'Alla sjukhus'!A23</f>
        <v>Hudiksvall</v>
      </c>
      <c r="B11" s="64" t="str">
        <f>'Alla sjukhus'!B23</f>
        <v>Ja</v>
      </c>
      <c r="C11" s="64" t="str">
        <f>'Alla sjukhus'!C23</f>
        <v>Ja</v>
      </c>
      <c r="D11" s="64" t="str">
        <f>'Alla sjukhus'!D23</f>
        <v>Ja</v>
      </c>
      <c r="E11" s="64" t="str">
        <f>'Alla sjukhus'!E23</f>
        <v>Ja</v>
      </c>
      <c r="F11" s="66" t="str">
        <f>'Alla sjukhus'!F23</f>
        <v>Nej</v>
      </c>
      <c r="G11" s="64" t="str">
        <f>'Alla sjukhus'!G23</f>
        <v>Ja</v>
      </c>
      <c r="H11" s="64" t="str">
        <f>'Alla sjukhus'!H23</f>
        <v>Ja</v>
      </c>
      <c r="I11" s="65" t="str">
        <f>'Alla sjukhus'!I23</f>
        <v>Delvis</v>
      </c>
      <c r="J11" s="65" t="str">
        <f>'Alla sjukhus'!J23</f>
        <v>Delvis</v>
      </c>
      <c r="K11" s="65" t="str">
        <f>'Alla sjukhus'!K23</f>
        <v>Delvis</v>
      </c>
      <c r="L11" s="66" t="str">
        <f>'Alla sjukhus'!L23</f>
        <v>Nej</v>
      </c>
      <c r="M11" s="66" t="str">
        <f>'Alla sjukhus'!M23</f>
        <v>Nej</v>
      </c>
      <c r="N11" s="66" t="str">
        <f>'Alla sjukhus'!N23</f>
        <v>Nej</v>
      </c>
      <c r="O11" s="66" t="str">
        <f>'Alla sjukhus'!O23</f>
        <v>Nej</v>
      </c>
      <c r="P11" s="64" t="str">
        <f>'Alla sjukhus'!P23</f>
        <v>Ja</v>
      </c>
      <c r="Q11" s="64" t="str">
        <f>'Alla sjukhus'!Q23</f>
        <v>Ja</v>
      </c>
      <c r="R11" s="64" t="str">
        <f>'Alla sjukhus'!R23</f>
        <v>Ja</v>
      </c>
      <c r="S11" s="64" t="str">
        <f>'Alla sjukhus'!S23</f>
        <v>Ja</v>
      </c>
      <c r="T11" s="64" t="str">
        <f>'Alla sjukhus'!T23</f>
        <v>Ja</v>
      </c>
      <c r="U11" s="65" t="str">
        <f>'Alla sjukhus'!U23</f>
        <v>Delvis</v>
      </c>
      <c r="V11" s="81" t="str">
        <f>'Alla sjukhus'!V23</f>
        <v>Okänt</v>
      </c>
      <c r="W11" s="66" t="str">
        <f>'Alla sjukhus'!W23</f>
        <v>Nej</v>
      </c>
      <c r="X11" s="64" t="str">
        <f>'Alla sjukhus'!X23</f>
        <v>Ja</v>
      </c>
      <c r="Y11" s="65" t="str">
        <f>'Alla sjukhus'!Y23</f>
        <v>Delvis</v>
      </c>
      <c r="Z11" s="64" t="str">
        <f>'Alla sjukhus'!Z23</f>
        <v>Ja</v>
      </c>
      <c r="AA11" s="66" t="str">
        <f>'Alla sjukhus'!AA23</f>
        <v>Nej</v>
      </c>
      <c r="AB11" s="65" t="str">
        <f>'Alla sjukhus'!AB23</f>
        <v>Delvis</v>
      </c>
      <c r="AC11" s="65" t="str">
        <f>'Alla sjukhus'!AC23</f>
        <v>Delvis</v>
      </c>
      <c r="AD11" s="66" t="str">
        <f>'Alla sjukhus'!AD23</f>
        <v>Nej</v>
      </c>
      <c r="AE11" s="68" t="str">
        <f>'Alla sjukhus'!AE23</f>
        <v>Delvis</v>
      </c>
      <c r="AF11" s="98">
        <f>'Alla sjukhus'!AF23</f>
        <v>16</v>
      </c>
      <c r="AH11" s="18" t="s">
        <v>119</v>
      </c>
      <c r="AI11" s="1"/>
      <c r="AJ11" s="2" t="s">
        <v>89</v>
      </c>
      <c r="AK11" s="34" t="s">
        <v>87</v>
      </c>
      <c r="AL11" s="34" t="s">
        <v>82</v>
      </c>
      <c r="AM11" s="34" t="s">
        <v>83</v>
      </c>
      <c r="AN11" s="34" t="s">
        <v>84</v>
      </c>
    </row>
    <row r="12" spans="1:40" ht="24.5" customHeight="1" thickBot="1" x14ac:dyDescent="0.4">
      <c r="A12" s="11" t="str">
        <f>'Alla sjukhus'!A24</f>
        <v>Hässleholm</v>
      </c>
      <c r="B12" s="64" t="str">
        <f>'Alla sjukhus'!B24</f>
        <v>Ja</v>
      </c>
      <c r="C12" s="64" t="str">
        <f>'Alla sjukhus'!C24</f>
        <v>Ja</v>
      </c>
      <c r="D12" s="64" t="str">
        <f>'Alla sjukhus'!D24</f>
        <v>Ja</v>
      </c>
      <c r="E12" s="64" t="str">
        <f>'Alla sjukhus'!E24</f>
        <v>Ja</v>
      </c>
      <c r="F12" s="66" t="str">
        <f>'Alla sjukhus'!F24</f>
        <v>Nej</v>
      </c>
      <c r="G12" s="64" t="str">
        <f>'Alla sjukhus'!G24</f>
        <v>Ja</v>
      </c>
      <c r="H12" s="66" t="str">
        <f>'Alla sjukhus'!H24</f>
        <v>Nej</v>
      </c>
      <c r="I12" s="64" t="str">
        <f>'Alla sjukhus'!I24</f>
        <v>Ja</v>
      </c>
      <c r="J12" s="64" t="str">
        <f>'Alla sjukhus'!J24</f>
        <v>Ja</v>
      </c>
      <c r="K12" s="65" t="str">
        <f>'Alla sjukhus'!K24</f>
        <v>Delvis</v>
      </c>
      <c r="L12" s="66" t="str">
        <f>'Alla sjukhus'!L24</f>
        <v>Nej</v>
      </c>
      <c r="M12" s="64" t="str">
        <f>'Alla sjukhus'!M24</f>
        <v>Ja</v>
      </c>
      <c r="N12" s="64" t="str">
        <f>'Alla sjukhus'!N24</f>
        <v>Ja</v>
      </c>
      <c r="O12" s="64" t="str">
        <f>'Alla sjukhus'!O24</f>
        <v>Ja</v>
      </c>
      <c r="P12" s="64" t="str">
        <f>'Alla sjukhus'!P24</f>
        <v>Ja</v>
      </c>
      <c r="Q12" s="64" t="str">
        <f>'Alla sjukhus'!Q24</f>
        <v>Ja</v>
      </c>
      <c r="R12" s="64" t="str">
        <f>'Alla sjukhus'!R24</f>
        <v>Ja</v>
      </c>
      <c r="S12" s="64" t="str">
        <f>'Alla sjukhus'!S24</f>
        <v>Ja</v>
      </c>
      <c r="T12" s="64" t="str">
        <f>'Alla sjukhus'!T24</f>
        <v>Ja</v>
      </c>
      <c r="U12" s="64" t="str">
        <f>'Alla sjukhus'!U24</f>
        <v>Ja</v>
      </c>
      <c r="V12" s="66" t="str">
        <f>'Alla sjukhus'!V24</f>
        <v>Nej</v>
      </c>
      <c r="W12" s="64" t="str">
        <f>'Alla sjukhus'!W24</f>
        <v>Ja</v>
      </c>
      <c r="X12" s="64" t="str">
        <f>'Alla sjukhus'!X24</f>
        <v>Ja</v>
      </c>
      <c r="Y12" s="64" t="str">
        <f>'Alla sjukhus'!Y24</f>
        <v>Ja</v>
      </c>
      <c r="Z12" s="64" t="str">
        <f>'Alla sjukhus'!Z24</f>
        <v>Ja</v>
      </c>
      <c r="AA12" s="64" t="str">
        <f>'Alla sjukhus'!AA24</f>
        <v>Ja</v>
      </c>
      <c r="AB12" s="64" t="str">
        <f>'Alla sjukhus'!AB24</f>
        <v>Ja</v>
      </c>
      <c r="AC12" s="64" t="str">
        <f>'Alla sjukhus'!AC24</f>
        <v>Ja</v>
      </c>
      <c r="AD12" s="65" t="str">
        <f>'Alla sjukhus'!AD24</f>
        <v>Delvis</v>
      </c>
      <c r="AE12" s="67" t="str">
        <f>'Alla sjukhus'!AE24</f>
        <v>Ja</v>
      </c>
      <c r="AF12" s="96">
        <f>'Alla sjukhus'!AF24</f>
        <v>22.5</v>
      </c>
      <c r="AH12" s="18" t="s">
        <v>120</v>
      </c>
      <c r="AI12" s="1"/>
      <c r="AJ12" s="2" t="s">
        <v>90</v>
      </c>
      <c r="AK12" s="34" t="s">
        <v>87</v>
      </c>
      <c r="AL12" s="34" t="s">
        <v>82</v>
      </c>
      <c r="AM12" s="34" t="s">
        <v>83</v>
      </c>
      <c r="AN12" s="34" t="s">
        <v>84</v>
      </c>
    </row>
    <row r="13" spans="1:40" ht="24.5" customHeight="1" thickBot="1" x14ac:dyDescent="0.4">
      <c r="A13" s="11" t="str">
        <f>'Alla sjukhus'!A26</f>
        <v>Kalix</v>
      </c>
      <c r="B13" s="64" t="str">
        <f>'Alla sjukhus'!B26</f>
        <v>Ja</v>
      </c>
      <c r="C13" s="64" t="str">
        <f>'Alla sjukhus'!C26</f>
        <v>Ja</v>
      </c>
      <c r="D13" s="64" t="str">
        <f>'Alla sjukhus'!D26</f>
        <v>Ja</v>
      </c>
      <c r="E13" s="64" t="str">
        <f>'Alla sjukhus'!E26</f>
        <v>Ja</v>
      </c>
      <c r="F13" s="66" t="str">
        <f>'Alla sjukhus'!F26</f>
        <v>Nej</v>
      </c>
      <c r="G13" s="64" t="str">
        <f>'Alla sjukhus'!G26</f>
        <v>Ja</v>
      </c>
      <c r="H13" s="64" t="str">
        <f>'Alla sjukhus'!H26</f>
        <v>Ja</v>
      </c>
      <c r="I13" s="64" t="str">
        <f>'Alla sjukhus'!I26</f>
        <v>Ja</v>
      </c>
      <c r="J13" s="64" t="str">
        <f>'Alla sjukhus'!J26</f>
        <v>Ja</v>
      </c>
      <c r="K13" s="66" t="str">
        <f>'Alla sjukhus'!K26</f>
        <v>Nej</v>
      </c>
      <c r="L13" s="66" t="str">
        <f>'Alla sjukhus'!L26</f>
        <v>Nej</v>
      </c>
      <c r="M13" s="64" t="str">
        <f>'Alla sjukhus'!M26</f>
        <v>Ja</v>
      </c>
      <c r="N13" s="64" t="str">
        <f>'Alla sjukhus'!N26</f>
        <v>Ja</v>
      </c>
      <c r="O13" s="65" t="str">
        <f>'Alla sjukhus'!O26</f>
        <v>Delvis</v>
      </c>
      <c r="P13" s="64" t="str">
        <f>'Alla sjukhus'!P26</f>
        <v>Ja</v>
      </c>
      <c r="Q13" s="64" t="str">
        <f>'Alla sjukhus'!Q26</f>
        <v>Ja</v>
      </c>
      <c r="R13" s="64" t="str">
        <f>'Alla sjukhus'!R26</f>
        <v>Ja</v>
      </c>
      <c r="S13" s="64" t="str">
        <f>'Alla sjukhus'!S26</f>
        <v>Ja</v>
      </c>
      <c r="T13" s="65" t="str">
        <f>'Alla sjukhus'!T26</f>
        <v>Delvis</v>
      </c>
      <c r="U13" s="65" t="str">
        <f>'Alla sjukhus'!U26</f>
        <v>Delvis</v>
      </c>
      <c r="V13" s="81" t="str">
        <f>'Alla sjukhus'!V26</f>
        <v>Okänt</v>
      </c>
      <c r="W13" s="64" t="str">
        <f>'Alla sjukhus'!W26</f>
        <v>Ja</v>
      </c>
      <c r="X13" s="64" t="str">
        <f>'Alla sjukhus'!X26</f>
        <v>Ja</v>
      </c>
      <c r="Y13" s="64" t="str">
        <f>'Alla sjukhus'!Y26</f>
        <v>Ja</v>
      </c>
      <c r="Z13" s="64" t="str">
        <f>'Alla sjukhus'!Z26</f>
        <v>Ja</v>
      </c>
      <c r="AA13" s="66" t="str">
        <f>'Alla sjukhus'!AA26</f>
        <v>Nej</v>
      </c>
      <c r="AB13" s="65" t="str">
        <f>'Alla sjukhus'!AB26</f>
        <v>Delvis</v>
      </c>
      <c r="AC13" s="64" t="str">
        <f>'Alla sjukhus'!AC26</f>
        <v>Ja</v>
      </c>
      <c r="AD13" s="65" t="str">
        <f>'Alla sjukhus'!AD26</f>
        <v>Delvis</v>
      </c>
      <c r="AE13" s="67" t="str">
        <f>'Alla sjukhus'!AE26</f>
        <v>Ja</v>
      </c>
      <c r="AF13" s="97">
        <f>'Alla sjukhus'!AF26</f>
        <v>21.5</v>
      </c>
      <c r="AH13" s="18">
        <v>2</v>
      </c>
      <c r="AI13" s="117" t="s">
        <v>91</v>
      </c>
      <c r="AJ13" s="118"/>
      <c r="AK13" s="34" t="s">
        <v>87</v>
      </c>
      <c r="AL13" s="34" t="s">
        <v>82</v>
      </c>
      <c r="AM13" s="34" t="s">
        <v>83</v>
      </c>
      <c r="AN13" s="34" t="s">
        <v>84</v>
      </c>
    </row>
    <row r="14" spans="1:40" ht="24.5" customHeight="1" thickBot="1" x14ac:dyDescent="0.4">
      <c r="A14" s="11" t="str">
        <f>'Alla sjukhus'!A28</f>
        <v xml:space="preserve">Karlshamn </v>
      </c>
      <c r="B14" s="64" t="str">
        <f>'Alla sjukhus'!B28</f>
        <v>Ja</v>
      </c>
      <c r="C14" s="64" t="str">
        <f>'Alla sjukhus'!C28</f>
        <v>Ja</v>
      </c>
      <c r="D14" s="64" t="str">
        <f>'Alla sjukhus'!D28</f>
        <v>Ja</v>
      </c>
      <c r="E14" s="65" t="str">
        <f>'Alla sjukhus'!E28</f>
        <v>Delvis</v>
      </c>
      <c r="F14" s="66" t="str">
        <f>'Alla sjukhus'!F28</f>
        <v>Nej</v>
      </c>
      <c r="G14" s="65" t="str">
        <f>'Alla sjukhus'!G28</f>
        <v>Delvis</v>
      </c>
      <c r="H14" s="64" t="str">
        <f>'Alla sjukhus'!H28</f>
        <v>Ja</v>
      </c>
      <c r="I14" s="66" t="str">
        <f>'Alla sjukhus'!I28</f>
        <v>Nej</v>
      </c>
      <c r="J14" s="64" t="str">
        <f>'Alla sjukhus'!J28</f>
        <v>Ja</v>
      </c>
      <c r="K14" s="65" t="str">
        <f>'Alla sjukhus'!K28</f>
        <v>Delvis</v>
      </c>
      <c r="L14" s="64" t="str">
        <f>'Alla sjukhus'!L28</f>
        <v>Ja</v>
      </c>
      <c r="M14" s="66" t="str">
        <f>'Alla sjukhus'!M28</f>
        <v>Nej</v>
      </c>
      <c r="N14" s="66" t="str">
        <f>'Alla sjukhus'!N28</f>
        <v>Nej</v>
      </c>
      <c r="O14" s="65" t="str">
        <f>'Alla sjukhus'!O28</f>
        <v>Delvis</v>
      </c>
      <c r="P14" s="64" t="str">
        <f>'Alla sjukhus'!P28</f>
        <v>Ja</v>
      </c>
      <c r="Q14" s="64" t="str">
        <f>'Alla sjukhus'!Q28</f>
        <v>Ja</v>
      </c>
      <c r="R14" s="64" t="str">
        <f>'Alla sjukhus'!R28</f>
        <v>Ja</v>
      </c>
      <c r="S14" s="64" t="str">
        <f>'Alla sjukhus'!S28</f>
        <v>Ja</v>
      </c>
      <c r="T14" s="64" t="str">
        <f>'Alla sjukhus'!T28</f>
        <v>Ja</v>
      </c>
      <c r="U14" s="64" t="str">
        <f>'Alla sjukhus'!U28</f>
        <v>Ja</v>
      </c>
      <c r="V14" s="65" t="str">
        <f>'Alla sjukhus'!V28</f>
        <v>Delvis</v>
      </c>
      <c r="W14" s="64" t="str">
        <f>'Alla sjukhus'!W28</f>
        <v>Ja</v>
      </c>
      <c r="X14" s="64" t="str">
        <f>'Alla sjukhus'!X28</f>
        <v>Ja</v>
      </c>
      <c r="Y14" s="64" t="str">
        <f>'Alla sjukhus'!Y28</f>
        <v>Ja</v>
      </c>
      <c r="Z14" s="64" t="str">
        <f>'Alla sjukhus'!Z28</f>
        <v>Ja</v>
      </c>
      <c r="AA14" s="65" t="str">
        <f>'Alla sjukhus'!AA28</f>
        <v>Delvis</v>
      </c>
      <c r="AB14" s="66" t="str">
        <f>'Alla sjukhus'!AB28</f>
        <v>Nej</v>
      </c>
      <c r="AC14" s="64" t="str">
        <f>'Alla sjukhus'!AC28</f>
        <v>Ja</v>
      </c>
      <c r="AD14" s="64" t="str">
        <f>'Alla sjukhus'!AD28</f>
        <v>Ja</v>
      </c>
      <c r="AE14" s="67" t="str">
        <f>'Alla sjukhus'!AE28</f>
        <v>Ja</v>
      </c>
      <c r="AF14" s="98">
        <f>'Alla sjukhus'!AF28</f>
        <v>19.5</v>
      </c>
      <c r="AH14" s="18">
        <v>3</v>
      </c>
      <c r="AI14" s="117" t="s">
        <v>92</v>
      </c>
      <c r="AJ14" s="118"/>
      <c r="AK14" s="34" t="s">
        <v>87</v>
      </c>
      <c r="AL14" s="34" t="s">
        <v>82</v>
      </c>
      <c r="AM14" s="34" t="s">
        <v>83</v>
      </c>
      <c r="AN14" s="34" t="s">
        <v>84</v>
      </c>
    </row>
    <row r="15" spans="1:40" ht="24.5" customHeight="1" thickBot="1" x14ac:dyDescent="0.4">
      <c r="A15" s="35" t="str">
        <f>'Alla sjukhus'!A30</f>
        <v>Karlskrona</v>
      </c>
      <c r="B15" s="64" t="str">
        <f>'Alla sjukhus'!B30</f>
        <v>Ja</v>
      </c>
      <c r="C15" s="64" t="str">
        <f>'Alla sjukhus'!C30</f>
        <v>Ja</v>
      </c>
      <c r="D15" s="66" t="str">
        <f>'Alla sjukhus'!D30</f>
        <v>Nej</v>
      </c>
      <c r="E15" s="64" t="str">
        <f>'Alla sjukhus'!E30</f>
        <v>Ja</v>
      </c>
      <c r="F15" s="66" t="str">
        <f>'Alla sjukhus'!F30</f>
        <v>Nej</v>
      </c>
      <c r="G15" s="66" t="str">
        <f>'Alla sjukhus'!G30</f>
        <v>Nej</v>
      </c>
      <c r="H15" s="66" t="str">
        <f>'Alla sjukhus'!H30</f>
        <v>Nej</v>
      </c>
      <c r="I15" s="66" t="str">
        <f>'Alla sjukhus'!I30</f>
        <v>Nej</v>
      </c>
      <c r="J15" s="64" t="str">
        <f>'Alla sjukhus'!J30</f>
        <v>Ja</v>
      </c>
      <c r="K15" s="65" t="str">
        <f>'Alla sjukhus'!K30</f>
        <v>Delvis</v>
      </c>
      <c r="L15" s="66" t="str">
        <f>'Alla sjukhus'!L30</f>
        <v>Nej</v>
      </c>
      <c r="M15" s="66" t="str">
        <f>'Alla sjukhus'!M30</f>
        <v>Nej</v>
      </c>
      <c r="N15" s="66" t="str">
        <f>'Alla sjukhus'!N30</f>
        <v>Nej</v>
      </c>
      <c r="O15" s="66" t="str">
        <f>'Alla sjukhus'!O30</f>
        <v>Nej</v>
      </c>
      <c r="P15" s="65" t="str">
        <f>'Alla sjukhus'!P30</f>
        <v>Delvis</v>
      </c>
      <c r="Q15" s="65" t="str">
        <f>'Alla sjukhus'!Q30</f>
        <v>Delvis</v>
      </c>
      <c r="R15" s="64" t="str">
        <f>'Alla sjukhus'!R30</f>
        <v>Ja</v>
      </c>
      <c r="S15" s="64" t="str">
        <f>'Alla sjukhus'!S30</f>
        <v>Ja</v>
      </c>
      <c r="T15" s="64" t="str">
        <f>'Alla sjukhus'!T30</f>
        <v>Ja</v>
      </c>
      <c r="U15" s="66" t="str">
        <f>'Alla sjukhus'!U30</f>
        <v>Nej</v>
      </c>
      <c r="V15" s="66" t="str">
        <f>'Alla sjukhus'!V30</f>
        <v>Nej</v>
      </c>
      <c r="W15" s="64" t="str">
        <f>'Alla sjukhus'!W30</f>
        <v>Ja</v>
      </c>
      <c r="X15" s="64" t="str">
        <f>'Alla sjukhus'!X30</f>
        <v>Ja</v>
      </c>
      <c r="Y15" s="64" t="str">
        <f>'Alla sjukhus'!Y30</f>
        <v>Ja</v>
      </c>
      <c r="Z15" s="64" t="str">
        <f>'Alla sjukhus'!Z30</f>
        <v>Ja</v>
      </c>
      <c r="AA15" s="66" t="str">
        <f>'Alla sjukhus'!AA30</f>
        <v>Nej</v>
      </c>
      <c r="AB15" s="65" t="str">
        <f>'Alla sjukhus'!AB30</f>
        <v>Delvis</v>
      </c>
      <c r="AC15" s="66" t="str">
        <f>'Alla sjukhus'!AC30</f>
        <v>Nej</v>
      </c>
      <c r="AD15" s="66" t="str">
        <f>'Alla sjukhus'!AD30</f>
        <v>Nej</v>
      </c>
      <c r="AE15" s="67" t="str">
        <f>'Alla sjukhus'!AE30</f>
        <v>Ja</v>
      </c>
      <c r="AF15" s="98">
        <f>'Alla sjukhus'!AF30</f>
        <v>12.25</v>
      </c>
      <c r="AH15" s="18">
        <v>4</v>
      </c>
      <c r="AI15" s="117" t="s">
        <v>93</v>
      </c>
      <c r="AJ15" s="118"/>
      <c r="AK15" s="34" t="s">
        <v>87</v>
      </c>
      <c r="AL15" s="34" t="s">
        <v>82</v>
      </c>
      <c r="AM15" s="34" t="s">
        <v>83</v>
      </c>
      <c r="AN15" s="34" t="s">
        <v>84</v>
      </c>
    </row>
    <row r="16" spans="1:40" ht="24.5" customHeight="1" thickBot="1" x14ac:dyDescent="0.4">
      <c r="A16" s="11" t="str">
        <f>'Alla sjukhus'!A32</f>
        <v xml:space="preserve">Katrineholm </v>
      </c>
      <c r="B16" s="64" t="str">
        <f>'Alla sjukhus'!B32</f>
        <v>Ja</v>
      </c>
      <c r="C16" s="64" t="str">
        <f>'Alla sjukhus'!C32</f>
        <v>Ja</v>
      </c>
      <c r="D16" s="64" t="str">
        <f>'Alla sjukhus'!D32</f>
        <v>Ja</v>
      </c>
      <c r="E16" s="64" t="str">
        <f>'Alla sjukhus'!E32</f>
        <v>Ja</v>
      </c>
      <c r="F16" s="66" t="str">
        <f>'Alla sjukhus'!F32</f>
        <v>Nej</v>
      </c>
      <c r="G16" s="66" t="str">
        <f>'Alla sjukhus'!G32</f>
        <v>Nej</v>
      </c>
      <c r="H16" s="64" t="str">
        <f>'Alla sjukhus'!H32</f>
        <v>Ja</v>
      </c>
      <c r="I16" s="64" t="str">
        <f>'Alla sjukhus'!I32</f>
        <v>Ja</v>
      </c>
      <c r="J16" s="64" t="str">
        <f>'Alla sjukhus'!J32</f>
        <v>Ja</v>
      </c>
      <c r="K16" s="64" t="str">
        <f>'Alla sjukhus'!K32</f>
        <v>Ja</v>
      </c>
      <c r="L16" s="64" t="str">
        <f>'Alla sjukhus'!L32</f>
        <v>Ja</v>
      </c>
      <c r="M16" s="64" t="str">
        <f>'Alla sjukhus'!M32</f>
        <v>Ja</v>
      </c>
      <c r="N16" s="64" t="str">
        <f>'Alla sjukhus'!N32</f>
        <v>Ja</v>
      </c>
      <c r="O16" s="64" t="str">
        <f>'Alla sjukhus'!O32</f>
        <v>Ja</v>
      </c>
      <c r="P16" s="64" t="str">
        <f>'Alla sjukhus'!P32</f>
        <v>Ja</v>
      </c>
      <c r="Q16" s="64" t="str">
        <f>'Alla sjukhus'!Q32</f>
        <v>Ja</v>
      </c>
      <c r="R16" s="64" t="str">
        <f>'Alla sjukhus'!R32</f>
        <v>Ja</v>
      </c>
      <c r="S16" s="65" t="str">
        <f>'Alla sjukhus'!S32</f>
        <v>Delvis</v>
      </c>
      <c r="T16" s="64" t="str">
        <f>'Alla sjukhus'!T32</f>
        <v>Ja</v>
      </c>
      <c r="U16" s="64" t="str">
        <f>'Alla sjukhus'!U32</f>
        <v>Ja</v>
      </c>
      <c r="V16" s="65" t="str">
        <f>'Alla sjukhus'!V32</f>
        <v>Delvis</v>
      </c>
      <c r="W16" s="64" t="str">
        <f>'Alla sjukhus'!W32</f>
        <v>Ja</v>
      </c>
      <c r="X16" s="64" t="str">
        <f>'Alla sjukhus'!X32</f>
        <v>Ja</v>
      </c>
      <c r="Y16" s="64" t="str">
        <f>'Alla sjukhus'!Y32</f>
        <v>Ja</v>
      </c>
      <c r="Z16" s="64" t="str">
        <f>'Alla sjukhus'!Z32</f>
        <v>Ja</v>
      </c>
      <c r="AA16" s="64" t="str">
        <f>'Alla sjukhus'!AA32</f>
        <v>Ja</v>
      </c>
      <c r="AB16" s="64" t="str">
        <f>'Alla sjukhus'!AB32</f>
        <v>Ja</v>
      </c>
      <c r="AC16" s="64" t="str">
        <f>'Alla sjukhus'!AC32</f>
        <v>Ja</v>
      </c>
      <c r="AD16" s="64" t="str">
        <f>'Alla sjukhus'!AD32</f>
        <v>Ja</v>
      </c>
      <c r="AE16" s="67" t="str">
        <f>'Alla sjukhus'!AE32</f>
        <v>Ja</v>
      </c>
      <c r="AF16" s="96">
        <f>'Alla sjukhus'!AF32</f>
        <v>24</v>
      </c>
      <c r="AH16" s="18">
        <v>5</v>
      </c>
      <c r="AI16" s="117" t="s">
        <v>94</v>
      </c>
      <c r="AJ16" s="118"/>
      <c r="AK16" s="34" t="s">
        <v>87</v>
      </c>
      <c r="AL16" s="34" t="s">
        <v>82</v>
      </c>
      <c r="AM16" s="34" t="s">
        <v>83</v>
      </c>
      <c r="AN16" s="34" t="s">
        <v>84</v>
      </c>
    </row>
    <row r="17" spans="1:40" ht="24.5" customHeight="1" thickBot="1" x14ac:dyDescent="0.4">
      <c r="A17" s="11" t="str">
        <f>'Alla sjukhus'!A35</f>
        <v xml:space="preserve">Kungälv </v>
      </c>
      <c r="B17" s="64" t="str">
        <f>'Alla sjukhus'!B35</f>
        <v>Ja</v>
      </c>
      <c r="C17" s="64" t="str">
        <f>'Alla sjukhus'!C35</f>
        <v>Ja</v>
      </c>
      <c r="D17" s="64" t="str">
        <f>'Alla sjukhus'!D35</f>
        <v>Ja</v>
      </c>
      <c r="E17" s="64" t="str">
        <f>'Alla sjukhus'!E35</f>
        <v>Ja</v>
      </c>
      <c r="F17" s="66" t="str">
        <f>'Alla sjukhus'!F35</f>
        <v>Nej</v>
      </c>
      <c r="G17" s="64" t="str">
        <f>'Alla sjukhus'!G35</f>
        <v>Ja</v>
      </c>
      <c r="H17" s="64" t="str">
        <f>'Alla sjukhus'!H35</f>
        <v>Ja</v>
      </c>
      <c r="I17" s="65" t="str">
        <f>'Alla sjukhus'!I35</f>
        <v>Delvis</v>
      </c>
      <c r="J17" s="65" t="str">
        <f>'Alla sjukhus'!J35</f>
        <v>Delvis</v>
      </c>
      <c r="K17" s="65" t="str">
        <f>'Alla sjukhus'!K35</f>
        <v>Delvis</v>
      </c>
      <c r="L17" s="66" t="str">
        <f>'Alla sjukhus'!L35</f>
        <v>Nej</v>
      </c>
      <c r="M17" s="64" t="str">
        <f>'Alla sjukhus'!M35</f>
        <v>Ja</v>
      </c>
      <c r="N17" s="65" t="str">
        <f>'Alla sjukhus'!N35</f>
        <v>Delvis</v>
      </c>
      <c r="O17" s="65" t="str">
        <f>'Alla sjukhus'!O35</f>
        <v>Delvis</v>
      </c>
      <c r="P17" s="65" t="str">
        <f>'Alla sjukhus'!P35</f>
        <v>Delvis</v>
      </c>
      <c r="Q17" s="64" t="str">
        <f>'Alla sjukhus'!Q35</f>
        <v>Ja</v>
      </c>
      <c r="R17" s="65" t="str">
        <f>'Alla sjukhus'!R35</f>
        <v>Delvis</v>
      </c>
      <c r="S17" s="64" t="str">
        <f>'Alla sjukhus'!S35</f>
        <v>Ja</v>
      </c>
      <c r="T17" s="64" t="str">
        <f>'Alla sjukhus'!T35</f>
        <v>Ja</v>
      </c>
      <c r="U17" s="66" t="str">
        <f>'Alla sjukhus'!U35</f>
        <v>Nej</v>
      </c>
      <c r="V17" s="66" t="str">
        <f>'Alla sjukhus'!V35</f>
        <v>Nej</v>
      </c>
      <c r="W17" s="65" t="str">
        <f>'Alla sjukhus'!W35</f>
        <v>Delvis</v>
      </c>
      <c r="X17" s="64" t="str">
        <f>'Alla sjukhus'!X35</f>
        <v>Ja</v>
      </c>
      <c r="Y17" s="64" t="str">
        <f>'Alla sjukhus'!Y35</f>
        <v>Ja</v>
      </c>
      <c r="Z17" s="65" t="str">
        <f>'Alla sjukhus'!Z35</f>
        <v>Delvis</v>
      </c>
      <c r="AA17" s="66" t="str">
        <f>'Alla sjukhus'!AA35</f>
        <v>Nej</v>
      </c>
      <c r="AB17" s="65" t="str">
        <f>'Alla sjukhus'!AB35</f>
        <v>Delvis</v>
      </c>
      <c r="AC17" s="64" t="str">
        <f>'Alla sjukhus'!AC35</f>
        <v>Ja</v>
      </c>
      <c r="AD17" s="65" t="str">
        <f>'Alla sjukhus'!AD35</f>
        <v>Delvis</v>
      </c>
      <c r="AE17" s="67" t="str">
        <f>'Alla sjukhus'!AE35</f>
        <v>Ja</v>
      </c>
      <c r="AF17" s="98">
        <f>'Alla sjukhus'!AF35</f>
        <v>18.75</v>
      </c>
      <c r="AH17" s="18">
        <v>6</v>
      </c>
      <c r="AI17" s="117" t="s">
        <v>95</v>
      </c>
      <c r="AJ17" s="118"/>
      <c r="AK17" s="34" t="s">
        <v>87</v>
      </c>
      <c r="AL17" s="34" t="s">
        <v>82</v>
      </c>
      <c r="AM17" s="34" t="s">
        <v>83</v>
      </c>
      <c r="AN17" s="34" t="s">
        <v>84</v>
      </c>
    </row>
    <row r="18" spans="1:40" ht="24.5" customHeight="1" thickBot="1" x14ac:dyDescent="0.4">
      <c r="A18" s="11" t="str">
        <f>'Alla sjukhus'!A36</f>
        <v xml:space="preserve">Köping </v>
      </c>
      <c r="B18" s="64" t="str">
        <f>'Alla sjukhus'!B36</f>
        <v>Ja</v>
      </c>
      <c r="C18" s="64" t="str">
        <f>'Alla sjukhus'!C36</f>
        <v>Ja</v>
      </c>
      <c r="D18" s="64" t="str">
        <f>'Alla sjukhus'!D36</f>
        <v>Ja</v>
      </c>
      <c r="E18" s="64" t="str">
        <f>'Alla sjukhus'!E36</f>
        <v>Ja</v>
      </c>
      <c r="F18" s="66" t="str">
        <f>'Alla sjukhus'!F36</f>
        <v>Nej</v>
      </c>
      <c r="G18" s="66" t="str">
        <f>'Alla sjukhus'!G36</f>
        <v>Nej</v>
      </c>
      <c r="H18" s="64" t="str">
        <f>'Alla sjukhus'!H36</f>
        <v>Ja</v>
      </c>
      <c r="I18" s="64" t="str">
        <f>'Alla sjukhus'!I36</f>
        <v>Ja</v>
      </c>
      <c r="J18" s="64" t="str">
        <f>'Alla sjukhus'!J36</f>
        <v>Ja</v>
      </c>
      <c r="K18" s="65" t="str">
        <f>'Alla sjukhus'!K36</f>
        <v>Delvis</v>
      </c>
      <c r="L18" s="66" t="str">
        <f>'Alla sjukhus'!L36</f>
        <v>Nej</v>
      </c>
      <c r="M18" s="65" t="str">
        <f>'Alla sjukhus'!M36</f>
        <v>Delvis</v>
      </c>
      <c r="N18" s="64" t="str">
        <f>'Alla sjukhus'!N36</f>
        <v>Ja</v>
      </c>
      <c r="O18" s="64" t="str">
        <f>'Alla sjukhus'!O36</f>
        <v>Ja</v>
      </c>
      <c r="P18" s="64" t="str">
        <f>'Alla sjukhus'!P36</f>
        <v>Ja</v>
      </c>
      <c r="Q18" s="64" t="str">
        <f>'Alla sjukhus'!Q36</f>
        <v>Ja</v>
      </c>
      <c r="R18" s="64" t="str">
        <f>'Alla sjukhus'!R36</f>
        <v>Ja</v>
      </c>
      <c r="S18" s="64" t="str">
        <f>'Alla sjukhus'!S36</f>
        <v>Ja</v>
      </c>
      <c r="T18" s="64" t="str">
        <f>'Alla sjukhus'!T36</f>
        <v>Ja</v>
      </c>
      <c r="U18" s="64" t="str">
        <f>'Alla sjukhus'!U36</f>
        <v>Ja</v>
      </c>
      <c r="V18" s="64" t="str">
        <f>'Alla sjukhus'!V36</f>
        <v>Ja</v>
      </c>
      <c r="W18" s="64" t="str">
        <f>'Alla sjukhus'!W36</f>
        <v>Ja</v>
      </c>
      <c r="X18" s="64" t="str">
        <f>'Alla sjukhus'!X36</f>
        <v>Ja</v>
      </c>
      <c r="Y18" s="64" t="str">
        <f>'Alla sjukhus'!Y36</f>
        <v>Ja</v>
      </c>
      <c r="Z18" s="64" t="str">
        <f>'Alla sjukhus'!Z36</f>
        <v>Ja</v>
      </c>
      <c r="AA18" s="65" t="str">
        <f>'Alla sjukhus'!AA36</f>
        <v>Delvis</v>
      </c>
      <c r="AB18" s="64" t="str">
        <f>'Alla sjukhus'!AB36</f>
        <v>Ja</v>
      </c>
      <c r="AC18" s="64" t="str">
        <f>'Alla sjukhus'!AC36</f>
        <v>Ja</v>
      </c>
      <c r="AD18" s="64" t="str">
        <f>'Alla sjukhus'!AD36</f>
        <v>Ja</v>
      </c>
      <c r="AE18" s="67" t="str">
        <f>'Alla sjukhus'!AE36</f>
        <v>Ja</v>
      </c>
      <c r="AF18" s="96">
        <f>'Alla sjukhus'!AF36</f>
        <v>22.75</v>
      </c>
      <c r="AH18" s="18">
        <v>7</v>
      </c>
      <c r="AI18" s="117" t="s">
        <v>96</v>
      </c>
      <c r="AJ18" s="118"/>
      <c r="AK18" s="34" t="s">
        <v>87</v>
      </c>
      <c r="AL18" s="34" t="s">
        <v>82</v>
      </c>
      <c r="AM18" s="34" t="s">
        <v>83</v>
      </c>
      <c r="AN18" s="34" t="s">
        <v>84</v>
      </c>
    </row>
    <row r="19" spans="1:40" ht="24.5" customHeight="1" thickBot="1" x14ac:dyDescent="0.4">
      <c r="A19" s="11" t="str">
        <f>'Alla sjukhus'!A37</f>
        <v xml:space="preserve">Landskrona </v>
      </c>
      <c r="B19" s="64" t="str">
        <f>'Alla sjukhus'!B37</f>
        <v>Ja</v>
      </c>
      <c r="C19" s="64" t="str">
        <f>'Alla sjukhus'!C37</f>
        <v>Ja</v>
      </c>
      <c r="D19" s="64" t="str">
        <f>'Alla sjukhus'!D37</f>
        <v>Ja</v>
      </c>
      <c r="E19" s="64" t="str">
        <f>'Alla sjukhus'!E37</f>
        <v>Ja</v>
      </c>
      <c r="F19" s="66" t="str">
        <f>'Alla sjukhus'!F37</f>
        <v>Nej</v>
      </c>
      <c r="G19" s="64" t="str">
        <f>'Alla sjukhus'!G37</f>
        <v>Ja</v>
      </c>
      <c r="H19" s="64" t="str">
        <f>'Alla sjukhus'!H37</f>
        <v>Ja</v>
      </c>
      <c r="I19" s="64" t="str">
        <f>'Alla sjukhus'!I37</f>
        <v>Ja</v>
      </c>
      <c r="J19" s="64" t="str">
        <f>'Alla sjukhus'!J37</f>
        <v>Ja</v>
      </c>
      <c r="K19" s="64" t="str">
        <f>'Alla sjukhus'!K37</f>
        <v>Ja</v>
      </c>
      <c r="L19" s="64" t="str">
        <f>'Alla sjukhus'!L37</f>
        <v>Ja</v>
      </c>
      <c r="M19" s="66" t="str">
        <f>'Alla sjukhus'!M37</f>
        <v>Nej</v>
      </c>
      <c r="N19" s="64" t="str">
        <f>'Alla sjukhus'!N37</f>
        <v>Ja</v>
      </c>
      <c r="O19" s="64" t="str">
        <f>'Alla sjukhus'!O37</f>
        <v>Ja</v>
      </c>
      <c r="P19" s="64" t="str">
        <f>'Alla sjukhus'!P37</f>
        <v>Ja</v>
      </c>
      <c r="Q19" s="64" t="str">
        <f>'Alla sjukhus'!Q37</f>
        <v>Ja</v>
      </c>
      <c r="R19" s="64" t="str">
        <f>'Alla sjukhus'!R37</f>
        <v>Ja</v>
      </c>
      <c r="S19" s="64" t="str">
        <f>'Alla sjukhus'!S37</f>
        <v>Ja</v>
      </c>
      <c r="T19" s="64" t="str">
        <f>'Alla sjukhus'!T37</f>
        <v>Ja</v>
      </c>
      <c r="U19" s="64" t="str">
        <f>'Alla sjukhus'!U37</f>
        <v>Ja</v>
      </c>
      <c r="V19" s="66" t="str">
        <f>'Alla sjukhus'!V37</f>
        <v>Nej</v>
      </c>
      <c r="W19" s="64" t="str">
        <f>'Alla sjukhus'!W37</f>
        <v>Ja</v>
      </c>
      <c r="X19" s="64" t="str">
        <f>'Alla sjukhus'!X37</f>
        <v>Ja</v>
      </c>
      <c r="Y19" s="64" t="str">
        <f>'Alla sjukhus'!Y37</f>
        <v>Ja</v>
      </c>
      <c r="Z19" s="64" t="str">
        <f>'Alla sjukhus'!Z37</f>
        <v>Ja</v>
      </c>
      <c r="AA19" s="64" t="str">
        <f>'Alla sjukhus'!AA37</f>
        <v>Ja</v>
      </c>
      <c r="AB19" s="64" t="str">
        <f>'Alla sjukhus'!AB37</f>
        <v>Ja</v>
      </c>
      <c r="AC19" s="64" t="str">
        <f>'Alla sjukhus'!AC37</f>
        <v>Ja</v>
      </c>
      <c r="AD19" s="64" t="str">
        <f>'Alla sjukhus'!AD37</f>
        <v>Ja</v>
      </c>
      <c r="AE19" s="67" t="str">
        <f>'Alla sjukhus'!AE37</f>
        <v>Ja</v>
      </c>
      <c r="AF19" s="96">
        <f>'Alla sjukhus'!AF37</f>
        <v>24</v>
      </c>
      <c r="AH19" s="18">
        <v>8</v>
      </c>
      <c r="AI19" s="119" t="s">
        <v>97</v>
      </c>
      <c r="AJ19" s="120"/>
      <c r="AK19" s="34" t="s">
        <v>87</v>
      </c>
      <c r="AL19" s="34" t="s">
        <v>82</v>
      </c>
      <c r="AM19" s="34" t="s">
        <v>83</v>
      </c>
      <c r="AN19" s="34" t="s">
        <v>84</v>
      </c>
    </row>
    <row r="20" spans="1:40" ht="24.5" customHeight="1" thickBot="1" x14ac:dyDescent="0.4">
      <c r="A20" s="11" t="str">
        <f>'Alla sjukhus'!A38</f>
        <v xml:space="preserve">Lidköping </v>
      </c>
      <c r="B20" s="64" t="str">
        <f>'Alla sjukhus'!B38</f>
        <v>Ja</v>
      </c>
      <c r="C20" s="64" t="str">
        <f>'Alla sjukhus'!C38</f>
        <v>Ja</v>
      </c>
      <c r="D20" s="64" t="str">
        <f>'Alla sjukhus'!D38</f>
        <v>Ja</v>
      </c>
      <c r="E20" s="64" t="str">
        <f>'Alla sjukhus'!E38</f>
        <v>Ja</v>
      </c>
      <c r="F20" s="66" t="str">
        <f>'Alla sjukhus'!F38</f>
        <v>Nej</v>
      </c>
      <c r="G20" s="64" t="str">
        <f>'Alla sjukhus'!G38</f>
        <v>Ja</v>
      </c>
      <c r="H20" s="64" t="str">
        <f>'Alla sjukhus'!H38</f>
        <v>Ja</v>
      </c>
      <c r="I20" s="64" t="str">
        <f>'Alla sjukhus'!I38</f>
        <v>Ja</v>
      </c>
      <c r="J20" s="64" t="str">
        <f>'Alla sjukhus'!J38</f>
        <v>Ja</v>
      </c>
      <c r="K20" s="64" t="str">
        <f>'Alla sjukhus'!K38</f>
        <v>Ja</v>
      </c>
      <c r="L20" s="66" t="str">
        <f>'Alla sjukhus'!L38</f>
        <v>Nej</v>
      </c>
      <c r="M20" s="65" t="str">
        <f>'Alla sjukhus'!M38</f>
        <v>Delvis</v>
      </c>
      <c r="N20" s="64" t="str">
        <f>'Alla sjukhus'!N38</f>
        <v>Ja</v>
      </c>
      <c r="O20" s="64" t="str">
        <f>'Alla sjukhus'!O38</f>
        <v>Ja</v>
      </c>
      <c r="P20" s="64" t="str">
        <f>'Alla sjukhus'!P38</f>
        <v>Ja</v>
      </c>
      <c r="Q20" s="64" t="str">
        <f>'Alla sjukhus'!Q38</f>
        <v>Ja</v>
      </c>
      <c r="R20" s="64" t="str">
        <f>'Alla sjukhus'!R38</f>
        <v>Ja</v>
      </c>
      <c r="S20" s="64" t="str">
        <f>'Alla sjukhus'!S38</f>
        <v>Ja</v>
      </c>
      <c r="T20" s="64" t="str">
        <f>'Alla sjukhus'!T38</f>
        <v>Ja</v>
      </c>
      <c r="U20" s="64" t="str">
        <f>'Alla sjukhus'!U38</f>
        <v>Ja</v>
      </c>
      <c r="V20" s="66" t="str">
        <f>'Alla sjukhus'!V38</f>
        <v>Nej</v>
      </c>
      <c r="W20" s="65" t="str">
        <f>'Alla sjukhus'!W38</f>
        <v>Delvis</v>
      </c>
      <c r="X20" s="65" t="str">
        <f>'Alla sjukhus'!X38</f>
        <v>Delvis</v>
      </c>
      <c r="Y20" s="66" t="str">
        <f>'Alla sjukhus'!Y38</f>
        <v>Nej</v>
      </c>
      <c r="Z20" s="64" t="str">
        <f>'Alla sjukhus'!Z38</f>
        <v>Ja</v>
      </c>
      <c r="AA20" s="66" t="str">
        <f>'Alla sjukhus'!AA38</f>
        <v>Nej</v>
      </c>
      <c r="AB20" s="65" t="str">
        <f>'Alla sjukhus'!AB38</f>
        <v>Delvis</v>
      </c>
      <c r="AC20" s="66" t="str">
        <f>'Alla sjukhus'!AC38</f>
        <v>Nej</v>
      </c>
      <c r="AD20" s="64" t="str">
        <f>'Alla sjukhus'!AD38</f>
        <v>Ja</v>
      </c>
      <c r="AE20" s="67" t="str">
        <f>'Alla sjukhus'!AE38</f>
        <v>Ja</v>
      </c>
      <c r="AF20" s="97">
        <f>'Alla sjukhus'!AF38</f>
        <v>20.75</v>
      </c>
      <c r="AH20" s="18">
        <v>9</v>
      </c>
      <c r="AI20" s="117" t="s">
        <v>98</v>
      </c>
      <c r="AJ20" s="118"/>
      <c r="AK20" s="34" t="s">
        <v>87</v>
      </c>
      <c r="AL20" s="34" t="s">
        <v>82</v>
      </c>
      <c r="AM20" s="34" t="s">
        <v>83</v>
      </c>
      <c r="AN20" s="34" t="s">
        <v>84</v>
      </c>
    </row>
    <row r="21" spans="1:40" ht="24.5" customHeight="1" thickBot="1" x14ac:dyDescent="0.4">
      <c r="A21" s="11" t="str">
        <f>'Alla sjukhus'!A40</f>
        <v>Linköping</v>
      </c>
      <c r="B21" s="64" t="str">
        <f>'Alla sjukhus'!B40</f>
        <v>Ja</v>
      </c>
      <c r="C21" s="64" t="str">
        <f>'Alla sjukhus'!C40</f>
        <v>Ja</v>
      </c>
      <c r="D21" s="64" t="str">
        <f>'Alla sjukhus'!D40</f>
        <v>Ja</v>
      </c>
      <c r="E21" s="64" t="str">
        <f>'Alla sjukhus'!E40</f>
        <v>Ja</v>
      </c>
      <c r="F21" s="66" t="str">
        <f>'Alla sjukhus'!F40</f>
        <v>Nej</v>
      </c>
      <c r="G21" s="64" t="str">
        <f>'Alla sjukhus'!G40</f>
        <v>Ja</v>
      </c>
      <c r="H21" s="64" t="str">
        <f>'Alla sjukhus'!H40</f>
        <v>Ja</v>
      </c>
      <c r="I21" s="64" t="str">
        <f>'Alla sjukhus'!I40</f>
        <v>Ja</v>
      </c>
      <c r="J21" s="64" t="str">
        <f>'Alla sjukhus'!J40</f>
        <v>Ja</v>
      </c>
      <c r="K21" s="65" t="str">
        <f>'Alla sjukhus'!K40</f>
        <v>Delvis</v>
      </c>
      <c r="L21" s="64" t="str">
        <f>'Alla sjukhus'!L40</f>
        <v>Ja</v>
      </c>
      <c r="M21" s="64" t="str">
        <f>'Alla sjukhus'!M40</f>
        <v>Ja</v>
      </c>
      <c r="N21" s="64" t="str">
        <f>'Alla sjukhus'!N40</f>
        <v>Ja</v>
      </c>
      <c r="O21" s="64" t="str">
        <f>'Alla sjukhus'!O40</f>
        <v>Ja</v>
      </c>
      <c r="P21" s="64" t="str">
        <f>'Alla sjukhus'!P40</f>
        <v>Ja</v>
      </c>
      <c r="Q21" s="64" t="str">
        <f>'Alla sjukhus'!Q40</f>
        <v>Ja</v>
      </c>
      <c r="R21" s="64" t="str">
        <f>'Alla sjukhus'!R40</f>
        <v>Ja</v>
      </c>
      <c r="S21" s="64" t="str">
        <f>'Alla sjukhus'!S40</f>
        <v>Ja</v>
      </c>
      <c r="T21" s="64" t="str">
        <f>'Alla sjukhus'!T40</f>
        <v>Ja</v>
      </c>
      <c r="U21" s="66" t="str">
        <f>'Alla sjukhus'!U40</f>
        <v>Nej</v>
      </c>
      <c r="V21" s="66" t="str">
        <f>'Alla sjukhus'!V40</f>
        <v>Nej</v>
      </c>
      <c r="W21" s="64" t="str">
        <f>'Alla sjukhus'!W40</f>
        <v>Ja</v>
      </c>
      <c r="X21" s="64" t="str">
        <f>'Alla sjukhus'!X40</f>
        <v>Ja</v>
      </c>
      <c r="Y21" s="64" t="str">
        <f>'Alla sjukhus'!Y40</f>
        <v>Ja</v>
      </c>
      <c r="Z21" s="64" t="str">
        <f>'Alla sjukhus'!Z40</f>
        <v>Ja</v>
      </c>
      <c r="AA21" s="64" t="str">
        <f>'Alla sjukhus'!AA40</f>
        <v>Ja</v>
      </c>
      <c r="AB21" s="65" t="str">
        <f>'Alla sjukhus'!AB40</f>
        <v>Delvis</v>
      </c>
      <c r="AC21" s="64" t="str">
        <f>'Alla sjukhus'!AC40</f>
        <v>Ja</v>
      </c>
      <c r="AD21" s="64" t="str">
        <f>'Alla sjukhus'!AD40</f>
        <v>Ja</v>
      </c>
      <c r="AE21" s="67" t="str">
        <f>'Alla sjukhus'!AE40</f>
        <v>Ja</v>
      </c>
      <c r="AF21" s="96">
        <f>'Alla sjukhus'!AF40</f>
        <v>23.75</v>
      </c>
      <c r="AH21" s="18">
        <v>10</v>
      </c>
      <c r="AI21" s="117" t="s">
        <v>99</v>
      </c>
      <c r="AJ21" s="118"/>
      <c r="AK21" s="34" t="s">
        <v>87</v>
      </c>
      <c r="AL21" s="34" t="s">
        <v>82</v>
      </c>
      <c r="AM21" s="34" t="s">
        <v>83</v>
      </c>
      <c r="AN21" s="34" t="s">
        <v>84</v>
      </c>
    </row>
    <row r="22" spans="1:40" ht="24.5" customHeight="1" thickBot="1" x14ac:dyDescent="0.4">
      <c r="A22" s="11" t="str">
        <f>'Alla sjukhus'!A46</f>
        <v>Mora</v>
      </c>
      <c r="B22" s="64" t="str">
        <f>'Alla sjukhus'!B46</f>
        <v>Ja</v>
      </c>
      <c r="C22" s="64" t="str">
        <f>'Alla sjukhus'!C46</f>
        <v>Ja</v>
      </c>
      <c r="D22" s="64" t="str">
        <f>'Alla sjukhus'!D46</f>
        <v>Ja</v>
      </c>
      <c r="E22" s="64" t="str">
        <f>'Alla sjukhus'!E46</f>
        <v>Ja</v>
      </c>
      <c r="F22" s="66" t="str">
        <f>'Alla sjukhus'!F46</f>
        <v>Nej</v>
      </c>
      <c r="G22" s="64" t="str">
        <f>'Alla sjukhus'!G46</f>
        <v>Ja</v>
      </c>
      <c r="H22" s="64" t="str">
        <f>'Alla sjukhus'!H46</f>
        <v>Ja</v>
      </c>
      <c r="I22" s="65" t="str">
        <f>'Alla sjukhus'!I46</f>
        <v>Delvis</v>
      </c>
      <c r="J22" s="65" t="str">
        <f>'Alla sjukhus'!J46</f>
        <v>Delvis</v>
      </c>
      <c r="K22" s="65" t="str">
        <f>'Alla sjukhus'!K46</f>
        <v>Delvis</v>
      </c>
      <c r="L22" s="65" t="str">
        <f>'Alla sjukhus'!L46</f>
        <v>Delvis</v>
      </c>
      <c r="M22" s="64" t="str">
        <f>'Alla sjukhus'!M46</f>
        <v>Ja</v>
      </c>
      <c r="N22" s="65" t="str">
        <f>'Alla sjukhus'!N46</f>
        <v>Delvis</v>
      </c>
      <c r="O22" s="66" t="str">
        <f>'Alla sjukhus'!O46</f>
        <v>Nej</v>
      </c>
      <c r="P22" s="64" t="str">
        <f>'Alla sjukhus'!P46</f>
        <v>Ja</v>
      </c>
      <c r="Q22" s="64" t="str">
        <f>'Alla sjukhus'!Q46</f>
        <v>Ja</v>
      </c>
      <c r="R22" s="64" t="str">
        <f>'Alla sjukhus'!R46</f>
        <v>Ja</v>
      </c>
      <c r="S22" s="64" t="str">
        <f>'Alla sjukhus'!S46</f>
        <v>Ja</v>
      </c>
      <c r="T22" s="64" t="str">
        <f>'Alla sjukhus'!T46</f>
        <v>Ja</v>
      </c>
      <c r="U22" s="64" t="str">
        <f>'Alla sjukhus'!U46</f>
        <v>Ja</v>
      </c>
      <c r="V22" s="66" t="str">
        <f>'Alla sjukhus'!V46</f>
        <v>Nej</v>
      </c>
      <c r="W22" s="64" t="str">
        <f>'Alla sjukhus'!W46</f>
        <v>Ja</v>
      </c>
      <c r="X22" s="64" t="str">
        <f>'Alla sjukhus'!X46</f>
        <v>Ja</v>
      </c>
      <c r="Y22" s="64" t="str">
        <f>'Alla sjukhus'!Y46</f>
        <v>Ja</v>
      </c>
      <c r="Z22" s="64" t="str">
        <f>'Alla sjukhus'!Z46</f>
        <v>Ja</v>
      </c>
      <c r="AA22" s="66" t="str">
        <f>'Alla sjukhus'!AA46</f>
        <v>Nej</v>
      </c>
      <c r="AB22" s="65" t="str">
        <f>'Alla sjukhus'!AB46</f>
        <v>Delvis</v>
      </c>
      <c r="AC22" s="64" t="str">
        <f>'Alla sjukhus'!AC46</f>
        <v>Ja</v>
      </c>
      <c r="AD22" s="65" t="str">
        <f>'Alla sjukhus'!AD46</f>
        <v>Delvis</v>
      </c>
      <c r="AE22" s="67" t="str">
        <f>'Alla sjukhus'!AE46</f>
        <v>Ja</v>
      </c>
      <c r="AF22" s="97">
        <f>'Alla sjukhus'!AF46</f>
        <v>20.5</v>
      </c>
      <c r="AH22" s="18">
        <v>11</v>
      </c>
      <c r="AI22" s="117" t="s">
        <v>100</v>
      </c>
      <c r="AJ22" s="118"/>
      <c r="AK22" s="34" t="s">
        <v>87</v>
      </c>
      <c r="AL22" s="34" t="s">
        <v>82</v>
      </c>
      <c r="AM22" s="34" t="s">
        <v>83</v>
      </c>
      <c r="AN22" s="34" t="s">
        <v>84</v>
      </c>
    </row>
    <row r="23" spans="1:40" ht="24.5" customHeight="1" thickBot="1" x14ac:dyDescent="0.4">
      <c r="A23" s="11" t="str">
        <f>'Alla sjukhus'!A47</f>
        <v>Motala</v>
      </c>
      <c r="B23" s="64" t="str">
        <f>'Alla sjukhus'!B47</f>
        <v>Ja</v>
      </c>
      <c r="C23" s="64" t="str">
        <f>'Alla sjukhus'!C47</f>
        <v>Ja</v>
      </c>
      <c r="D23" s="64" t="str">
        <f>'Alla sjukhus'!D47</f>
        <v>Ja</v>
      </c>
      <c r="E23" s="64" t="str">
        <f>'Alla sjukhus'!E47</f>
        <v>Ja</v>
      </c>
      <c r="F23" s="66" t="str">
        <f>'Alla sjukhus'!F47</f>
        <v>Nej</v>
      </c>
      <c r="G23" s="64" t="str">
        <f>'Alla sjukhus'!G47</f>
        <v>Ja</v>
      </c>
      <c r="H23" s="64" t="str">
        <f>'Alla sjukhus'!H47</f>
        <v>Ja</v>
      </c>
      <c r="I23" s="64" t="str">
        <f>'Alla sjukhus'!I47</f>
        <v>Ja</v>
      </c>
      <c r="J23" s="64" t="str">
        <f>'Alla sjukhus'!J47</f>
        <v>Ja</v>
      </c>
      <c r="K23" s="65" t="str">
        <f>'Alla sjukhus'!K47</f>
        <v>Delvis</v>
      </c>
      <c r="L23" s="81" t="str">
        <f>'Alla sjukhus'!L47</f>
        <v>Okänt</v>
      </c>
      <c r="M23" s="81" t="str">
        <f>'Alla sjukhus'!M47</f>
        <v>Okänt</v>
      </c>
      <c r="N23" s="65" t="str">
        <f>'Alla sjukhus'!N47</f>
        <v>Delvis</v>
      </c>
      <c r="O23" s="64" t="str">
        <f>'Alla sjukhus'!O47</f>
        <v>Ja</v>
      </c>
      <c r="P23" s="64" t="str">
        <f>'Alla sjukhus'!P47</f>
        <v>Ja</v>
      </c>
      <c r="Q23" s="64" t="str">
        <f>'Alla sjukhus'!Q47</f>
        <v>Ja</v>
      </c>
      <c r="R23" s="64" t="str">
        <f>'Alla sjukhus'!R47</f>
        <v>Ja</v>
      </c>
      <c r="S23" s="64" t="str">
        <f>'Alla sjukhus'!S47</f>
        <v>Ja</v>
      </c>
      <c r="T23" s="64" t="str">
        <f>'Alla sjukhus'!T47</f>
        <v>Ja</v>
      </c>
      <c r="U23" s="64" t="str">
        <f>'Alla sjukhus'!U47</f>
        <v>Ja</v>
      </c>
      <c r="V23" s="66" t="str">
        <f>'Alla sjukhus'!V47</f>
        <v>Nej</v>
      </c>
      <c r="W23" s="64" t="str">
        <f>'Alla sjukhus'!W47</f>
        <v>Ja</v>
      </c>
      <c r="X23" s="64" t="str">
        <f>'Alla sjukhus'!X47</f>
        <v>Ja</v>
      </c>
      <c r="Y23" s="64" t="str">
        <f>'Alla sjukhus'!Y47</f>
        <v>Ja</v>
      </c>
      <c r="Z23" s="64" t="str">
        <f>'Alla sjukhus'!Z47</f>
        <v>Ja</v>
      </c>
      <c r="AA23" s="64" t="str">
        <f>'Alla sjukhus'!AA47</f>
        <v>Ja</v>
      </c>
      <c r="AB23" s="66" t="str">
        <f>'Alla sjukhus'!AB47</f>
        <v>Nej</v>
      </c>
      <c r="AC23" s="65" t="str">
        <f>'Alla sjukhus'!AC47</f>
        <v>Delvis</v>
      </c>
      <c r="AD23" s="65" t="str">
        <f>'Alla sjukhus'!AD47</f>
        <v>Delvis</v>
      </c>
      <c r="AE23" s="67" t="str">
        <f>'Alla sjukhus'!AE47</f>
        <v>Ja</v>
      </c>
      <c r="AF23" s="97">
        <f>'Alla sjukhus'!AF47</f>
        <v>21</v>
      </c>
      <c r="AH23" s="18">
        <v>12</v>
      </c>
      <c r="AI23" s="117" t="s">
        <v>101</v>
      </c>
      <c r="AJ23" s="118"/>
      <c r="AK23" s="34" t="s">
        <v>87</v>
      </c>
      <c r="AL23" s="34" t="s">
        <v>82</v>
      </c>
      <c r="AM23" s="34" t="s">
        <v>83</v>
      </c>
      <c r="AN23" s="34" t="s">
        <v>84</v>
      </c>
    </row>
    <row r="24" spans="1:40" ht="24.5" customHeight="1" thickBot="1" x14ac:dyDescent="0.4">
      <c r="A24" s="11" t="str">
        <f>'Alla sjukhus'!A53</f>
        <v>Piteå</v>
      </c>
      <c r="B24" s="64" t="str">
        <f>'Alla sjukhus'!B53</f>
        <v>Ja</v>
      </c>
      <c r="C24" s="64" t="str">
        <f>'Alla sjukhus'!C53</f>
        <v>Ja</v>
      </c>
      <c r="D24" s="64" t="str">
        <f>'Alla sjukhus'!D53</f>
        <v>Ja</v>
      </c>
      <c r="E24" s="65" t="str">
        <f>'Alla sjukhus'!E53</f>
        <v>Delvis</v>
      </c>
      <c r="F24" s="66" t="str">
        <f>'Alla sjukhus'!F53</f>
        <v>Nej</v>
      </c>
      <c r="G24" s="65" t="str">
        <f>'Alla sjukhus'!G53</f>
        <v>Delvis</v>
      </c>
      <c r="H24" s="64" t="str">
        <f>'Alla sjukhus'!H53</f>
        <v>Ja</v>
      </c>
      <c r="I24" s="64" t="str">
        <f>'Alla sjukhus'!I53</f>
        <v>Ja</v>
      </c>
      <c r="J24" s="64" t="str">
        <f>'Alla sjukhus'!J53</f>
        <v>Ja</v>
      </c>
      <c r="K24" s="66" t="str">
        <f>'Alla sjukhus'!K53</f>
        <v>Nej</v>
      </c>
      <c r="L24" s="66" t="str">
        <f>'Alla sjukhus'!L53</f>
        <v>Nej</v>
      </c>
      <c r="M24" s="66" t="str">
        <f>'Alla sjukhus'!M53</f>
        <v>Nej</v>
      </c>
      <c r="N24" s="64" t="str">
        <f>'Alla sjukhus'!N53</f>
        <v>Ja</v>
      </c>
      <c r="O24" s="64" t="str">
        <f>'Alla sjukhus'!O53</f>
        <v>Ja</v>
      </c>
      <c r="P24" s="64" t="str">
        <f>'Alla sjukhus'!P53</f>
        <v>Ja</v>
      </c>
      <c r="Q24" s="64" t="str">
        <f>'Alla sjukhus'!Q53</f>
        <v>Ja</v>
      </c>
      <c r="R24" s="65" t="str">
        <f>'Alla sjukhus'!R53</f>
        <v>Delvis</v>
      </c>
      <c r="S24" s="65" t="str">
        <f>'Alla sjukhus'!S53</f>
        <v>Delvis</v>
      </c>
      <c r="T24" s="64" t="str">
        <f>'Alla sjukhus'!T53</f>
        <v>Ja</v>
      </c>
      <c r="U24" s="65" t="str">
        <f>'Alla sjukhus'!U53</f>
        <v>Delvis</v>
      </c>
      <c r="V24" s="66" t="str">
        <f>'Alla sjukhus'!V53</f>
        <v>Nej</v>
      </c>
      <c r="W24" s="64" t="str">
        <f>'Alla sjukhus'!W53</f>
        <v>Ja</v>
      </c>
      <c r="X24" s="64" t="str">
        <f>'Alla sjukhus'!X53</f>
        <v>Ja</v>
      </c>
      <c r="Y24" s="64" t="str">
        <f>'Alla sjukhus'!Y53</f>
        <v>Ja</v>
      </c>
      <c r="Z24" s="64" t="str">
        <f>'Alla sjukhus'!Z53</f>
        <v>Ja</v>
      </c>
      <c r="AA24" s="66" t="str">
        <f>'Alla sjukhus'!AA53</f>
        <v>Nej</v>
      </c>
      <c r="AB24" s="64" t="str">
        <f>'Alla sjukhus'!AB53</f>
        <v>Ja</v>
      </c>
      <c r="AC24" s="65" t="str">
        <f>'Alla sjukhus'!AC53</f>
        <v>Delvis</v>
      </c>
      <c r="AD24" s="64" t="str">
        <f>'Alla sjukhus'!AD53</f>
        <v>Ja</v>
      </c>
      <c r="AE24" s="67" t="str">
        <f>'Alla sjukhus'!AE53</f>
        <v>Ja</v>
      </c>
      <c r="AF24" s="98">
        <f>'Alla sjukhus'!AF53</f>
        <v>19.5</v>
      </c>
      <c r="AH24" s="18">
        <v>13</v>
      </c>
      <c r="AI24" s="117" t="s">
        <v>102</v>
      </c>
      <c r="AJ24" s="118"/>
      <c r="AK24" s="34" t="s">
        <v>87</v>
      </c>
      <c r="AL24" s="34" t="s">
        <v>82</v>
      </c>
      <c r="AM24" s="34" t="s">
        <v>83</v>
      </c>
      <c r="AN24" s="34" t="s">
        <v>84</v>
      </c>
    </row>
    <row r="25" spans="1:40" ht="24.5" customHeight="1" thickBot="1" x14ac:dyDescent="0.4">
      <c r="A25" s="11" t="str">
        <f>'Alla sjukhus'!A66</f>
        <v xml:space="preserve">Södertälje </v>
      </c>
      <c r="B25" s="64" t="str">
        <f>'Alla sjukhus'!B66</f>
        <v>Ja</v>
      </c>
      <c r="C25" s="64" t="str">
        <f>'Alla sjukhus'!C66</f>
        <v>Ja</v>
      </c>
      <c r="D25" s="64" t="str">
        <f>'Alla sjukhus'!D66</f>
        <v>Ja</v>
      </c>
      <c r="E25" s="66" t="str">
        <f>'Alla sjukhus'!E66</f>
        <v>Nej</v>
      </c>
      <c r="F25" s="66" t="str">
        <f>'Alla sjukhus'!F66</f>
        <v>Nej</v>
      </c>
      <c r="G25" s="66" t="str">
        <f>'Alla sjukhus'!G66</f>
        <v>Nej</v>
      </c>
      <c r="H25" s="65" t="str">
        <f>'Alla sjukhus'!H66</f>
        <v>Delvis</v>
      </c>
      <c r="I25" s="64" t="str">
        <f>'Alla sjukhus'!I66</f>
        <v>Ja</v>
      </c>
      <c r="J25" s="64" t="str">
        <f>'Alla sjukhus'!J66</f>
        <v>Ja</v>
      </c>
      <c r="K25" s="65" t="str">
        <f>'Alla sjukhus'!K66</f>
        <v>Delvis</v>
      </c>
      <c r="L25" s="66" t="str">
        <f>'Alla sjukhus'!L66</f>
        <v>Nej</v>
      </c>
      <c r="M25" s="66" t="str">
        <f>'Alla sjukhus'!M66</f>
        <v>Nej</v>
      </c>
      <c r="N25" s="65" t="str">
        <f>'Alla sjukhus'!N66</f>
        <v>Delvis</v>
      </c>
      <c r="O25" s="64" t="str">
        <f>'Alla sjukhus'!O66</f>
        <v>Ja</v>
      </c>
      <c r="P25" s="64" t="str">
        <f>'Alla sjukhus'!P66</f>
        <v>Ja</v>
      </c>
      <c r="Q25" s="64" t="str">
        <f>'Alla sjukhus'!Q66</f>
        <v>Ja</v>
      </c>
      <c r="R25" s="65" t="str">
        <f>'Alla sjukhus'!R66</f>
        <v>Delvis</v>
      </c>
      <c r="S25" s="64" t="str">
        <f>'Alla sjukhus'!S66</f>
        <v>Ja</v>
      </c>
      <c r="T25" s="64" t="str">
        <f>'Alla sjukhus'!T66</f>
        <v>Ja</v>
      </c>
      <c r="U25" s="65" t="str">
        <f>'Alla sjukhus'!U66</f>
        <v>Delvis</v>
      </c>
      <c r="V25" s="65" t="str">
        <f>'Alla sjukhus'!V66</f>
        <v>Delvis</v>
      </c>
      <c r="W25" s="65" t="str">
        <f>'Alla sjukhus'!W66</f>
        <v>Delvis</v>
      </c>
      <c r="X25" s="64" t="str">
        <f>'Alla sjukhus'!X66</f>
        <v>Ja</v>
      </c>
      <c r="Y25" s="65" t="str">
        <f>'Alla sjukhus'!Y66</f>
        <v>Delvis</v>
      </c>
      <c r="Z25" s="64" t="str">
        <f>'Alla sjukhus'!Z66</f>
        <v>Ja</v>
      </c>
      <c r="AA25" s="66" t="str">
        <f>'Alla sjukhus'!AA66</f>
        <v>Nej</v>
      </c>
      <c r="AB25" s="64" t="str">
        <f>'Alla sjukhus'!AB66</f>
        <v>Ja</v>
      </c>
      <c r="AC25" s="65" t="str">
        <f>'Alla sjukhus'!AC66</f>
        <v>Delvis</v>
      </c>
      <c r="AD25" s="65" t="str">
        <f>'Alla sjukhus'!AD66</f>
        <v>Delvis</v>
      </c>
      <c r="AE25" s="70" t="str">
        <f>'Alla sjukhus'!AE66</f>
        <v>Nej</v>
      </c>
      <c r="AF25" s="98">
        <f>'Alla sjukhus'!AF66</f>
        <v>16.75</v>
      </c>
      <c r="AH25" s="18">
        <v>14</v>
      </c>
      <c r="AI25" s="117" t="s">
        <v>103</v>
      </c>
      <c r="AJ25" s="118"/>
      <c r="AK25" s="34" t="s">
        <v>87</v>
      </c>
      <c r="AL25" s="34" t="s">
        <v>82</v>
      </c>
      <c r="AM25" s="34" t="s">
        <v>83</v>
      </c>
      <c r="AN25" s="34" t="s">
        <v>84</v>
      </c>
    </row>
    <row r="26" spans="1:40" ht="24.5" customHeight="1" thickBot="1" x14ac:dyDescent="0.4">
      <c r="A26" s="11" t="str">
        <f>'Alla sjukhus'!A68</f>
        <v xml:space="preserve">Trelleborg </v>
      </c>
      <c r="B26" s="64" t="str">
        <f>'Alla sjukhus'!B68</f>
        <v>Ja</v>
      </c>
      <c r="C26" s="64" t="str">
        <f>'Alla sjukhus'!C68</f>
        <v>Ja</v>
      </c>
      <c r="D26" s="64" t="str">
        <f>'Alla sjukhus'!D68</f>
        <v>Ja</v>
      </c>
      <c r="E26" s="64" t="str">
        <f>'Alla sjukhus'!E68</f>
        <v>Ja</v>
      </c>
      <c r="F26" s="66" t="str">
        <f>'Alla sjukhus'!F68</f>
        <v>Nej</v>
      </c>
      <c r="G26" s="64" t="str">
        <f>'Alla sjukhus'!G68</f>
        <v>Ja</v>
      </c>
      <c r="H26" s="66" t="str">
        <f>'Alla sjukhus'!H68</f>
        <v>Nej</v>
      </c>
      <c r="I26" s="64" t="str">
        <f>'Alla sjukhus'!I68</f>
        <v>Ja</v>
      </c>
      <c r="J26" s="64" t="str">
        <f>'Alla sjukhus'!J68</f>
        <v>Ja</v>
      </c>
      <c r="K26" s="65" t="str">
        <f>'Alla sjukhus'!K68</f>
        <v>Delvis</v>
      </c>
      <c r="L26" s="65" t="str">
        <f>'Alla sjukhus'!L68</f>
        <v>Delvis</v>
      </c>
      <c r="M26" s="64" t="str">
        <f>'Alla sjukhus'!M68</f>
        <v>Ja</v>
      </c>
      <c r="N26" s="64" t="str">
        <f>'Alla sjukhus'!N68</f>
        <v>Ja</v>
      </c>
      <c r="O26" s="65" t="str">
        <f>'Alla sjukhus'!O68</f>
        <v>Delvis</v>
      </c>
      <c r="P26" s="64" t="str">
        <f>'Alla sjukhus'!P68</f>
        <v>Ja</v>
      </c>
      <c r="Q26" s="64" t="str">
        <f>'Alla sjukhus'!Q68</f>
        <v>Ja</v>
      </c>
      <c r="R26" s="64" t="str">
        <f>'Alla sjukhus'!R68</f>
        <v>Ja</v>
      </c>
      <c r="S26" s="64" t="str">
        <f>'Alla sjukhus'!S68</f>
        <v>Ja</v>
      </c>
      <c r="T26" s="64" t="str">
        <f>'Alla sjukhus'!T68</f>
        <v>Ja</v>
      </c>
      <c r="U26" s="64" t="str">
        <f>'Alla sjukhus'!U68</f>
        <v>Ja</v>
      </c>
      <c r="V26" s="66" t="str">
        <f>'Alla sjukhus'!V68</f>
        <v>Nej</v>
      </c>
      <c r="W26" s="64" t="str">
        <f>'Alla sjukhus'!W68</f>
        <v>Ja</v>
      </c>
      <c r="X26" s="64" t="str">
        <f>'Alla sjukhus'!X68</f>
        <v>Ja</v>
      </c>
      <c r="Y26" s="66" t="str">
        <f>'Alla sjukhus'!Y68</f>
        <v>Nej</v>
      </c>
      <c r="Z26" s="64" t="str">
        <f>'Alla sjukhus'!Z68</f>
        <v>Ja</v>
      </c>
      <c r="AA26" s="66" t="str">
        <f>'Alla sjukhus'!AA68</f>
        <v>Nej</v>
      </c>
      <c r="AB26" s="65" t="str">
        <f>'Alla sjukhus'!AB68</f>
        <v>Delvis</v>
      </c>
      <c r="AC26" s="64" t="str">
        <f>'Alla sjukhus'!AC68</f>
        <v>Ja</v>
      </c>
      <c r="AD26" s="64" t="str">
        <f>'Alla sjukhus'!AD68</f>
        <v>Ja</v>
      </c>
      <c r="AE26" s="70" t="str">
        <f>'Alla sjukhus'!AE68</f>
        <v>Nej</v>
      </c>
      <c r="AF26" s="97">
        <f>'Alla sjukhus'!AF68</f>
        <v>21</v>
      </c>
      <c r="AH26" s="18">
        <v>15</v>
      </c>
      <c r="AI26" s="117" t="s">
        <v>104</v>
      </c>
      <c r="AJ26" s="118"/>
      <c r="AK26" s="34" t="s">
        <v>87</v>
      </c>
      <c r="AL26" s="34" t="s">
        <v>82</v>
      </c>
      <c r="AM26" s="34" t="s">
        <v>83</v>
      </c>
      <c r="AN26" s="34" t="s">
        <v>84</v>
      </c>
    </row>
    <row r="27" spans="1:40" ht="24.5" customHeight="1" thickBot="1" x14ac:dyDescent="0.4">
      <c r="A27" s="35" t="str">
        <f>'Alla sjukhus'!A70</f>
        <v xml:space="preserve">Umeå </v>
      </c>
      <c r="B27" s="64" t="str">
        <f>'Alla sjukhus'!B70</f>
        <v>Ja</v>
      </c>
      <c r="C27" s="64" t="str">
        <f>'Alla sjukhus'!C70</f>
        <v>Ja</v>
      </c>
      <c r="D27" s="64" t="str">
        <f>'Alla sjukhus'!D70</f>
        <v>Ja</v>
      </c>
      <c r="E27" s="64" t="str">
        <f>'Alla sjukhus'!E70</f>
        <v>Ja</v>
      </c>
      <c r="F27" s="66" t="str">
        <f>'Alla sjukhus'!F70</f>
        <v>Nej</v>
      </c>
      <c r="G27" s="64" t="str">
        <f>'Alla sjukhus'!G70</f>
        <v>Ja</v>
      </c>
      <c r="H27" s="64" t="str">
        <f>'Alla sjukhus'!H70</f>
        <v>Ja</v>
      </c>
      <c r="I27" s="65" t="str">
        <f>'Alla sjukhus'!I70</f>
        <v>Delvis</v>
      </c>
      <c r="J27" s="65" t="str">
        <f>'Alla sjukhus'!J70</f>
        <v>Delvis</v>
      </c>
      <c r="K27" s="64" t="str">
        <f>'Alla sjukhus'!K70</f>
        <v>Ja</v>
      </c>
      <c r="L27" s="64" t="str">
        <f>'Alla sjukhus'!L70</f>
        <v>Ja</v>
      </c>
      <c r="M27" s="64" t="str">
        <f>'Alla sjukhus'!M70</f>
        <v>Ja</v>
      </c>
      <c r="N27" s="64" t="str">
        <f>'Alla sjukhus'!N70</f>
        <v>Ja</v>
      </c>
      <c r="O27" s="65" t="str">
        <f>'Alla sjukhus'!O70</f>
        <v>Delvis</v>
      </c>
      <c r="P27" s="64" t="str">
        <f>'Alla sjukhus'!P70</f>
        <v>Ja</v>
      </c>
      <c r="Q27" s="64" t="str">
        <f>'Alla sjukhus'!Q70</f>
        <v>Ja</v>
      </c>
      <c r="R27" s="64" t="str">
        <f>'Alla sjukhus'!R70</f>
        <v>Ja</v>
      </c>
      <c r="S27" s="66" t="str">
        <f>'Alla sjukhus'!S70</f>
        <v>Nej</v>
      </c>
      <c r="T27" s="64" t="str">
        <f>'Alla sjukhus'!T70</f>
        <v>Ja</v>
      </c>
      <c r="U27" s="65" t="str">
        <f>'Alla sjukhus'!U70</f>
        <v>Delvis</v>
      </c>
      <c r="V27" s="66" t="str">
        <f>'Alla sjukhus'!V70</f>
        <v>Nej</v>
      </c>
      <c r="W27" s="64" t="str">
        <f>'Alla sjukhus'!W70</f>
        <v>Ja</v>
      </c>
      <c r="X27" s="64" t="str">
        <f>'Alla sjukhus'!X70</f>
        <v>Ja</v>
      </c>
      <c r="Y27" s="64" t="str">
        <f>'Alla sjukhus'!Y70</f>
        <v>Ja</v>
      </c>
      <c r="Z27" s="64" t="str">
        <f>'Alla sjukhus'!Z70</f>
        <v>Ja</v>
      </c>
      <c r="AA27" s="66" t="str">
        <f>'Alla sjukhus'!AA70</f>
        <v>Nej</v>
      </c>
      <c r="AB27" s="65" t="str">
        <f>'Alla sjukhus'!AB70</f>
        <v>Delvis</v>
      </c>
      <c r="AC27" s="64" t="str">
        <f>'Alla sjukhus'!AC70</f>
        <v>Ja</v>
      </c>
      <c r="AD27" s="64" t="str">
        <f>'Alla sjukhus'!AD70</f>
        <v>Ja</v>
      </c>
      <c r="AE27" s="67" t="str">
        <f>'Alla sjukhus'!AE70</f>
        <v>Ja</v>
      </c>
      <c r="AF27" s="97">
        <f>'Alla sjukhus'!AF70</f>
        <v>22</v>
      </c>
      <c r="AH27" s="18">
        <v>16</v>
      </c>
      <c r="AI27" s="117" t="s">
        <v>105</v>
      </c>
      <c r="AJ27" s="118"/>
      <c r="AK27" s="34" t="s">
        <v>87</v>
      </c>
      <c r="AL27" s="34" t="s">
        <v>82</v>
      </c>
      <c r="AM27" s="34" t="s">
        <v>83</v>
      </c>
      <c r="AN27" s="34" t="s">
        <v>84</v>
      </c>
    </row>
    <row r="28" spans="1:40" ht="24.5" customHeight="1" thickBot="1" x14ac:dyDescent="0.4">
      <c r="A28" s="11" t="str">
        <f>'Alla sjukhus'!A75</f>
        <v>Värnamo</v>
      </c>
      <c r="B28" s="64" t="str">
        <f>'Alla sjukhus'!B75</f>
        <v>Ja</v>
      </c>
      <c r="C28" s="64" t="str">
        <f>'Alla sjukhus'!C75</f>
        <v>Ja</v>
      </c>
      <c r="D28" s="64" t="str">
        <f>'Alla sjukhus'!D75</f>
        <v>Ja</v>
      </c>
      <c r="E28" s="64" t="str">
        <f>'Alla sjukhus'!E75</f>
        <v>Ja</v>
      </c>
      <c r="F28" s="66" t="str">
        <f>'Alla sjukhus'!F75</f>
        <v>Nej</v>
      </c>
      <c r="G28" s="64" t="str">
        <f>'Alla sjukhus'!G75</f>
        <v>Ja</v>
      </c>
      <c r="H28" s="64" t="str">
        <f>'Alla sjukhus'!H75</f>
        <v>Ja</v>
      </c>
      <c r="I28" s="64" t="str">
        <f>'Alla sjukhus'!I75</f>
        <v>Ja</v>
      </c>
      <c r="J28" s="64" t="str">
        <f>'Alla sjukhus'!J75</f>
        <v>Ja</v>
      </c>
      <c r="K28" s="65" t="str">
        <f>'Alla sjukhus'!K75</f>
        <v>Delvis</v>
      </c>
      <c r="L28" s="64" t="str">
        <f>'Alla sjukhus'!L75</f>
        <v>Ja</v>
      </c>
      <c r="M28" s="66" t="str">
        <f>'Alla sjukhus'!M75</f>
        <v>Nej</v>
      </c>
      <c r="N28" s="64" t="str">
        <f>'Alla sjukhus'!N75</f>
        <v>Ja</v>
      </c>
      <c r="O28" s="64" t="str">
        <f>'Alla sjukhus'!O75</f>
        <v>Ja</v>
      </c>
      <c r="P28" s="64" t="str">
        <f>'Alla sjukhus'!P75</f>
        <v>Ja</v>
      </c>
      <c r="Q28" s="64" t="str">
        <f>'Alla sjukhus'!Q75</f>
        <v>Ja</v>
      </c>
      <c r="R28" s="65" t="str">
        <f>'Alla sjukhus'!R75</f>
        <v>Delvis</v>
      </c>
      <c r="S28" s="64" t="str">
        <f>'Alla sjukhus'!S75</f>
        <v>Ja</v>
      </c>
      <c r="T28" s="64" t="str">
        <f>'Alla sjukhus'!T75</f>
        <v>Ja</v>
      </c>
      <c r="U28" s="64" t="str">
        <f>'Alla sjukhus'!U75</f>
        <v>Ja</v>
      </c>
      <c r="V28" s="66" t="str">
        <f>'Alla sjukhus'!V75</f>
        <v>Nej</v>
      </c>
      <c r="W28" s="65" t="str">
        <f>'Alla sjukhus'!W75</f>
        <v>Delvis</v>
      </c>
      <c r="X28" s="64" t="str">
        <f>'Alla sjukhus'!X75</f>
        <v>Ja</v>
      </c>
      <c r="Y28" s="64" t="str">
        <f>'Alla sjukhus'!Y75</f>
        <v>Ja</v>
      </c>
      <c r="Z28" s="64" t="str">
        <f>'Alla sjukhus'!Z75</f>
        <v>Ja</v>
      </c>
      <c r="AA28" s="66" t="str">
        <f>'Alla sjukhus'!AA75</f>
        <v>Nej</v>
      </c>
      <c r="AB28" s="65" t="str">
        <f>'Alla sjukhus'!AB75</f>
        <v>Delvis</v>
      </c>
      <c r="AC28" s="64" t="str">
        <f>'Alla sjukhus'!AC75</f>
        <v>Ja</v>
      </c>
      <c r="AD28" s="64" t="str">
        <f>'Alla sjukhus'!AD75</f>
        <v>Ja</v>
      </c>
      <c r="AE28" s="67" t="str">
        <f>'Alla sjukhus'!AE75</f>
        <v>Ja</v>
      </c>
      <c r="AF28" s="97">
        <f>'Alla sjukhus'!AF75</f>
        <v>21.75</v>
      </c>
      <c r="AH28" s="18">
        <v>17</v>
      </c>
      <c r="AI28" s="117" t="s">
        <v>106</v>
      </c>
      <c r="AJ28" s="118"/>
      <c r="AK28" s="34" t="s">
        <v>87</v>
      </c>
      <c r="AL28" s="34" t="s">
        <v>82</v>
      </c>
      <c r="AM28" s="34" t="s">
        <v>83</v>
      </c>
      <c r="AN28" s="34" t="s">
        <v>84</v>
      </c>
    </row>
    <row r="29" spans="1:40" ht="24.5" customHeight="1" thickBot="1" x14ac:dyDescent="0.4">
      <c r="A29" s="11" t="str">
        <f>'Alla sjukhus'!A80</f>
        <v>Ängelholm</v>
      </c>
      <c r="B29" s="64" t="str">
        <f>'Alla sjukhus'!B80</f>
        <v>Ja</v>
      </c>
      <c r="C29" s="64" t="str">
        <f>'Alla sjukhus'!C80</f>
        <v>Ja</v>
      </c>
      <c r="D29" s="64" t="str">
        <f>'Alla sjukhus'!D80</f>
        <v>Ja</v>
      </c>
      <c r="E29" s="64" t="str">
        <f>'Alla sjukhus'!E80</f>
        <v>Ja</v>
      </c>
      <c r="F29" s="66" t="str">
        <f>'Alla sjukhus'!F80</f>
        <v>Nej</v>
      </c>
      <c r="G29" s="65" t="str">
        <f>'Alla sjukhus'!G80</f>
        <v>Delvis</v>
      </c>
      <c r="H29" s="64" t="str">
        <f>'Alla sjukhus'!H80</f>
        <v>Ja</v>
      </c>
      <c r="I29" s="64" t="str">
        <f>'Alla sjukhus'!I80</f>
        <v>Ja</v>
      </c>
      <c r="J29" s="64" t="str">
        <f>'Alla sjukhus'!J80</f>
        <v>Ja</v>
      </c>
      <c r="K29" s="65" t="str">
        <f>'Alla sjukhus'!K80</f>
        <v>Delvis</v>
      </c>
      <c r="L29" s="64" t="str">
        <f>'Alla sjukhus'!L80</f>
        <v>Ja</v>
      </c>
      <c r="M29" s="65" t="str">
        <f>'Alla sjukhus'!M80</f>
        <v>Delvis</v>
      </c>
      <c r="N29" s="65" t="str">
        <f>'Alla sjukhus'!N80</f>
        <v>Delvis</v>
      </c>
      <c r="O29" s="64" t="str">
        <f>'Alla sjukhus'!O80</f>
        <v>Ja</v>
      </c>
      <c r="P29" s="64" t="str">
        <f>'Alla sjukhus'!P80</f>
        <v>Ja</v>
      </c>
      <c r="Q29" s="64" t="str">
        <f>'Alla sjukhus'!Q80</f>
        <v>Ja</v>
      </c>
      <c r="R29" s="64" t="str">
        <f>'Alla sjukhus'!R80</f>
        <v>Ja</v>
      </c>
      <c r="S29" s="64" t="str">
        <f>'Alla sjukhus'!S80</f>
        <v>Ja</v>
      </c>
      <c r="T29" s="64" t="str">
        <f>'Alla sjukhus'!T80</f>
        <v>Ja</v>
      </c>
      <c r="U29" s="65" t="str">
        <f>'Alla sjukhus'!U80</f>
        <v>Delvis</v>
      </c>
      <c r="V29" s="66" t="str">
        <f>'Alla sjukhus'!V80</f>
        <v>Nej</v>
      </c>
      <c r="W29" s="64" t="str">
        <f>'Alla sjukhus'!W80</f>
        <v>Ja</v>
      </c>
      <c r="X29" s="66" t="str">
        <f>'Alla sjukhus'!X80</f>
        <v>Nej</v>
      </c>
      <c r="Y29" s="65" t="str">
        <f>'Alla sjukhus'!Y80</f>
        <v>Delvis</v>
      </c>
      <c r="Z29" s="64" t="str">
        <f>'Alla sjukhus'!Z80</f>
        <v>Ja</v>
      </c>
      <c r="AA29" s="64" t="str">
        <f>'Alla sjukhus'!AA80</f>
        <v>Ja</v>
      </c>
      <c r="AB29" s="64" t="str">
        <f>'Alla sjukhus'!AB80</f>
        <v>Ja</v>
      </c>
      <c r="AC29" s="64" t="str">
        <f>'Alla sjukhus'!AC80</f>
        <v>Ja</v>
      </c>
      <c r="AD29" s="65" t="str">
        <f>'Alla sjukhus'!AD80</f>
        <v>Delvis</v>
      </c>
      <c r="AE29" s="67" t="str">
        <f>'Alla sjukhus'!AE80</f>
        <v>Ja</v>
      </c>
      <c r="AF29" s="97">
        <f>'Alla sjukhus'!AF80</f>
        <v>21</v>
      </c>
      <c r="AH29" s="18">
        <v>18</v>
      </c>
      <c r="AI29" s="117" t="s">
        <v>107</v>
      </c>
      <c r="AJ29" s="118"/>
      <c r="AK29" s="34" t="s">
        <v>87</v>
      </c>
      <c r="AL29" s="34" t="s">
        <v>82</v>
      </c>
      <c r="AM29" s="34" t="s">
        <v>83</v>
      </c>
      <c r="AN29" s="34" t="s">
        <v>84</v>
      </c>
    </row>
    <row r="30" spans="1:40" ht="24.5" customHeight="1" thickBot="1" x14ac:dyDescent="0.4">
      <c r="A30" s="11" t="str">
        <f>'Alla sjukhus'!A82</f>
        <v>Örnsköldsvik</v>
      </c>
      <c r="B30" s="64" t="str">
        <f>'Alla sjukhus'!B82</f>
        <v>Ja</v>
      </c>
      <c r="C30" s="64" t="str">
        <f>'Alla sjukhus'!C82</f>
        <v>Ja</v>
      </c>
      <c r="D30" s="64" t="str">
        <f>'Alla sjukhus'!D82</f>
        <v>Ja</v>
      </c>
      <c r="E30" s="65" t="str">
        <f>'Alla sjukhus'!E82</f>
        <v>Delvis</v>
      </c>
      <c r="F30" s="66" t="str">
        <f>'Alla sjukhus'!F82</f>
        <v>Nej</v>
      </c>
      <c r="G30" s="65" t="str">
        <f>'Alla sjukhus'!G82</f>
        <v>Delvis</v>
      </c>
      <c r="H30" s="64" t="str">
        <f>'Alla sjukhus'!H82</f>
        <v>Ja</v>
      </c>
      <c r="I30" s="64" t="str">
        <f>'Alla sjukhus'!I82</f>
        <v>Ja</v>
      </c>
      <c r="J30" s="64" t="str">
        <f>'Alla sjukhus'!J82</f>
        <v>Ja</v>
      </c>
      <c r="K30" s="64" t="str">
        <f>'Alla sjukhus'!K82</f>
        <v>Ja</v>
      </c>
      <c r="L30" s="64" t="str">
        <f>'Alla sjukhus'!L82</f>
        <v>Ja</v>
      </c>
      <c r="M30" s="65" t="str">
        <f>'Alla sjukhus'!M82</f>
        <v>Delvis</v>
      </c>
      <c r="N30" s="65" t="str">
        <f>'Alla sjukhus'!N82</f>
        <v>Delvis</v>
      </c>
      <c r="O30" s="64" t="str">
        <f>'Alla sjukhus'!O82</f>
        <v>Ja</v>
      </c>
      <c r="P30" s="64" t="str">
        <f>'Alla sjukhus'!P82</f>
        <v>Ja</v>
      </c>
      <c r="Q30" s="64" t="str">
        <f>'Alla sjukhus'!Q82</f>
        <v>Ja</v>
      </c>
      <c r="R30" s="64" t="str">
        <f>'Alla sjukhus'!R82</f>
        <v>Ja</v>
      </c>
      <c r="S30" s="64" t="str">
        <f>'Alla sjukhus'!S82</f>
        <v>Ja</v>
      </c>
      <c r="T30" s="64" t="str">
        <f>'Alla sjukhus'!T82</f>
        <v>Ja</v>
      </c>
      <c r="U30" s="64" t="str">
        <f>'Alla sjukhus'!U82</f>
        <v>Ja</v>
      </c>
      <c r="V30" s="66" t="str">
        <f>'Alla sjukhus'!V82</f>
        <v>Nej</v>
      </c>
      <c r="W30" s="64" t="str">
        <f>'Alla sjukhus'!W82</f>
        <v>Ja</v>
      </c>
      <c r="X30" s="64" t="str">
        <f>'Alla sjukhus'!X82</f>
        <v>Ja</v>
      </c>
      <c r="Y30" s="64" t="str">
        <f>'Alla sjukhus'!Y82</f>
        <v>Ja</v>
      </c>
      <c r="Z30" s="64" t="str">
        <f>'Alla sjukhus'!Z82</f>
        <v>Ja</v>
      </c>
      <c r="AA30" s="66" t="str">
        <f>'Alla sjukhus'!AA82</f>
        <v>Nej</v>
      </c>
      <c r="AB30" s="65" t="str">
        <f>'Alla sjukhus'!AB82</f>
        <v>Delvis</v>
      </c>
      <c r="AC30" s="65" t="str">
        <f>'Alla sjukhus'!AC82</f>
        <v>Delvis</v>
      </c>
      <c r="AD30" s="65" t="str">
        <f>'Alla sjukhus'!AD82</f>
        <v>Delvis</v>
      </c>
      <c r="AE30" s="67" t="str">
        <f>'Alla sjukhus'!AE82</f>
        <v>Ja</v>
      </c>
      <c r="AF30" s="97">
        <f>'Alla sjukhus'!AF82</f>
        <v>21.25</v>
      </c>
      <c r="AH30" s="18">
        <v>19</v>
      </c>
      <c r="AI30" s="117" t="s">
        <v>108</v>
      </c>
      <c r="AJ30" s="118"/>
      <c r="AK30" s="34" t="s">
        <v>87</v>
      </c>
      <c r="AL30" s="34" t="s">
        <v>82</v>
      </c>
      <c r="AM30" s="34" t="s">
        <v>83</v>
      </c>
      <c r="AN30" s="34" t="s">
        <v>84</v>
      </c>
    </row>
    <row r="31" spans="1:40" ht="24.5" customHeight="1" thickBot="1" x14ac:dyDescent="0.4">
      <c r="A31" s="11" t="str">
        <f>'Alla sjukhus'!A83</f>
        <v>Östersund</v>
      </c>
      <c r="B31" s="64" t="str">
        <f>'Alla sjukhus'!B83</f>
        <v>Ja</v>
      </c>
      <c r="C31" s="64" t="str">
        <f>'Alla sjukhus'!C83</f>
        <v>Ja</v>
      </c>
      <c r="D31" s="64" t="str">
        <f>'Alla sjukhus'!D83</f>
        <v>Ja</v>
      </c>
      <c r="E31" s="66" t="str">
        <f>'Alla sjukhus'!E83</f>
        <v>Nej</v>
      </c>
      <c r="F31" s="66" t="str">
        <f>'Alla sjukhus'!F83</f>
        <v>Nej</v>
      </c>
      <c r="G31" s="66" t="str">
        <f>'Alla sjukhus'!G83</f>
        <v>Nej</v>
      </c>
      <c r="H31" s="64" t="str">
        <f>'Alla sjukhus'!H83</f>
        <v>Ja</v>
      </c>
      <c r="I31" s="66" t="str">
        <f>'Alla sjukhus'!I83</f>
        <v>Nej</v>
      </c>
      <c r="J31" s="66" t="str">
        <f>'Alla sjukhus'!J83</f>
        <v>Nej</v>
      </c>
      <c r="K31" s="65" t="str">
        <f>'Alla sjukhus'!K83</f>
        <v>Delvis</v>
      </c>
      <c r="L31" s="66" t="str">
        <f>'Alla sjukhus'!L83</f>
        <v>Nej</v>
      </c>
      <c r="M31" s="66" t="str">
        <f>'Alla sjukhus'!M83</f>
        <v>Nej</v>
      </c>
      <c r="N31" s="65" t="str">
        <f>'Alla sjukhus'!N83</f>
        <v>Delvis</v>
      </c>
      <c r="O31" s="64" t="str">
        <f>'Alla sjukhus'!O83</f>
        <v>Ja</v>
      </c>
      <c r="P31" s="64" t="str">
        <f>'Alla sjukhus'!P83</f>
        <v>Ja</v>
      </c>
      <c r="Q31" s="64" t="str">
        <f>'Alla sjukhus'!Q83</f>
        <v>Ja</v>
      </c>
      <c r="R31" s="64" t="str">
        <f>'Alla sjukhus'!R83</f>
        <v>Ja</v>
      </c>
      <c r="S31" s="65" t="str">
        <f>'Alla sjukhus'!S83</f>
        <v>Delvis</v>
      </c>
      <c r="T31" s="64" t="str">
        <f>'Alla sjukhus'!T83</f>
        <v>Ja</v>
      </c>
      <c r="U31" s="64" t="str">
        <f>'Alla sjukhus'!U83</f>
        <v>Ja</v>
      </c>
      <c r="V31" s="64" t="str">
        <f>'Alla sjukhus'!V83</f>
        <v>Ja</v>
      </c>
      <c r="W31" s="65" t="str">
        <f>'Alla sjukhus'!W83</f>
        <v>Delvis</v>
      </c>
      <c r="X31" s="64" t="str">
        <f>'Alla sjukhus'!X83</f>
        <v>Ja</v>
      </c>
      <c r="Y31" s="64" t="str">
        <f>'Alla sjukhus'!Y83</f>
        <v>Ja</v>
      </c>
      <c r="Z31" s="64" t="str">
        <f>'Alla sjukhus'!Z83</f>
        <v>Ja</v>
      </c>
      <c r="AA31" s="66" t="str">
        <f>'Alla sjukhus'!AA83</f>
        <v>Nej</v>
      </c>
      <c r="AB31" s="65" t="str">
        <f>'Alla sjukhus'!AB83</f>
        <v>Delvis</v>
      </c>
      <c r="AC31" s="66" t="str">
        <f>'Alla sjukhus'!AC83</f>
        <v>Nej</v>
      </c>
      <c r="AD31" s="66" t="str">
        <f>'Alla sjukhus'!AD83</f>
        <v>Nej</v>
      </c>
      <c r="AE31" s="68" t="str">
        <f>'Alla sjukhus'!AE83</f>
        <v>Delvis</v>
      </c>
      <c r="AF31" s="98">
        <f>'Alla sjukhus'!AF83</f>
        <v>15.25</v>
      </c>
      <c r="AH31" s="18">
        <v>20</v>
      </c>
      <c r="AI31" s="117" t="s">
        <v>109</v>
      </c>
      <c r="AJ31" s="118"/>
      <c r="AK31" s="34" t="s">
        <v>87</v>
      </c>
      <c r="AL31" s="34" t="s">
        <v>82</v>
      </c>
      <c r="AM31" s="34" t="s">
        <v>83</v>
      </c>
      <c r="AN31" s="34" t="s">
        <v>84</v>
      </c>
    </row>
    <row r="32" spans="1:40" ht="24.5" customHeight="1" thickBot="1" x14ac:dyDescent="0.4">
      <c r="A32" s="11"/>
      <c r="B32" s="19"/>
      <c r="C32" s="19"/>
      <c r="D32" s="19"/>
      <c r="E32" s="19"/>
      <c r="F32" s="19"/>
      <c r="G32" s="19"/>
      <c r="H32" s="19"/>
      <c r="I32" s="19"/>
      <c r="J32" s="19"/>
      <c r="K32" s="19"/>
      <c r="L32" s="19"/>
      <c r="M32" s="19"/>
      <c r="N32" s="19"/>
      <c r="O32" s="19"/>
      <c r="P32" s="19"/>
      <c r="Q32" s="19"/>
      <c r="R32" s="19"/>
      <c r="S32" s="21"/>
      <c r="T32" s="19"/>
      <c r="U32" s="19"/>
      <c r="V32" s="21"/>
      <c r="W32" s="19"/>
      <c r="X32" s="19"/>
      <c r="Y32" s="19"/>
      <c r="Z32" s="19"/>
      <c r="AA32" s="19"/>
      <c r="AB32" s="19"/>
      <c r="AC32" s="19"/>
      <c r="AD32" s="19"/>
      <c r="AE32" s="19"/>
      <c r="AF32" s="45"/>
      <c r="AH32" s="18">
        <v>21</v>
      </c>
      <c r="AI32" s="117" t="s">
        <v>110</v>
      </c>
      <c r="AJ32" s="118"/>
      <c r="AK32" s="34" t="s">
        <v>87</v>
      </c>
      <c r="AL32" s="34" t="s">
        <v>82</v>
      </c>
      <c r="AM32" s="34" t="s">
        <v>83</v>
      </c>
      <c r="AN32" s="34" t="s">
        <v>84</v>
      </c>
    </row>
    <row r="33" spans="1:40" s="20" customFormat="1" ht="24.5" customHeight="1" thickBot="1" x14ac:dyDescent="0.4">
      <c r="A33"/>
      <c r="B33"/>
      <c r="C33"/>
      <c r="D33"/>
      <c r="E33"/>
      <c r="F33"/>
      <c r="G33"/>
      <c r="H33"/>
      <c r="I33"/>
      <c r="J33"/>
      <c r="K33"/>
      <c r="L33"/>
      <c r="M33"/>
      <c r="N33"/>
      <c r="O33"/>
      <c r="P33"/>
      <c r="Q33"/>
      <c r="R33"/>
      <c r="S33"/>
      <c r="T33"/>
      <c r="U33"/>
      <c r="V33"/>
      <c r="W33"/>
      <c r="X33"/>
      <c r="Y33"/>
      <c r="Z33"/>
      <c r="AA33"/>
      <c r="AB33"/>
      <c r="AC33"/>
      <c r="AD33"/>
      <c r="AE33"/>
      <c r="AF33"/>
      <c r="AH33" s="18">
        <v>22</v>
      </c>
      <c r="AI33" s="117" t="s">
        <v>111</v>
      </c>
      <c r="AJ33" s="118"/>
      <c r="AK33" s="34" t="s">
        <v>87</v>
      </c>
      <c r="AL33" s="34" t="s">
        <v>82</v>
      </c>
      <c r="AM33" s="34" t="s">
        <v>83</v>
      </c>
      <c r="AN33" s="34" t="s">
        <v>84</v>
      </c>
    </row>
    <row r="34" spans="1:40" ht="24.5" customHeight="1" thickBot="1" x14ac:dyDescent="0.4">
      <c r="B34" s="13" t="s">
        <v>115</v>
      </c>
      <c r="C34" s="13" t="s">
        <v>116</v>
      </c>
      <c r="D34" s="13" t="s">
        <v>117</v>
      </c>
      <c r="E34" s="13" t="s">
        <v>118</v>
      </c>
      <c r="F34" s="13" t="s">
        <v>119</v>
      </c>
      <c r="G34" s="13" t="s">
        <v>120</v>
      </c>
      <c r="H34" s="14">
        <v>2</v>
      </c>
      <c r="I34" s="15">
        <v>3</v>
      </c>
      <c r="J34" s="15">
        <v>4</v>
      </c>
      <c r="K34" s="15">
        <v>5</v>
      </c>
      <c r="L34" s="15">
        <v>6</v>
      </c>
      <c r="M34" s="15">
        <v>7</v>
      </c>
      <c r="N34" s="15">
        <v>8</v>
      </c>
      <c r="O34" s="15">
        <v>9</v>
      </c>
      <c r="P34" s="15">
        <v>10</v>
      </c>
      <c r="Q34" s="15">
        <v>11</v>
      </c>
      <c r="R34" s="15">
        <v>12</v>
      </c>
      <c r="S34" s="15">
        <v>13</v>
      </c>
      <c r="T34" s="15">
        <v>14</v>
      </c>
      <c r="U34" s="15">
        <v>15</v>
      </c>
      <c r="V34" s="15">
        <v>16</v>
      </c>
      <c r="W34" s="15">
        <v>17</v>
      </c>
      <c r="X34" s="15">
        <v>18</v>
      </c>
      <c r="Y34" s="15">
        <v>19</v>
      </c>
      <c r="Z34" s="15">
        <v>20</v>
      </c>
      <c r="AA34" s="15">
        <v>21</v>
      </c>
      <c r="AB34" s="15">
        <v>22</v>
      </c>
      <c r="AC34" s="15">
        <v>23</v>
      </c>
      <c r="AD34" s="15">
        <v>24</v>
      </c>
      <c r="AE34" s="15">
        <v>25</v>
      </c>
      <c r="AF34" s="82" t="s">
        <v>161</v>
      </c>
      <c r="AH34" s="18">
        <v>23</v>
      </c>
      <c r="AI34" s="119" t="s">
        <v>112</v>
      </c>
      <c r="AJ34" s="120"/>
      <c r="AK34" s="34" t="s">
        <v>87</v>
      </c>
      <c r="AL34" s="34" t="s">
        <v>82</v>
      </c>
      <c r="AM34" s="34" t="s">
        <v>83</v>
      </c>
      <c r="AN34" s="34" t="s">
        <v>84</v>
      </c>
    </row>
    <row r="35" spans="1:40" ht="24.5" customHeight="1" thickBot="1" x14ac:dyDescent="0.4">
      <c r="A35" s="22" t="s">
        <v>145</v>
      </c>
      <c r="B35" s="74">
        <f t="shared" ref="B35:AE35" si="0">B40/B39</f>
        <v>1</v>
      </c>
      <c r="C35" s="74">
        <f t="shared" si="0"/>
        <v>1</v>
      </c>
      <c r="D35" s="74">
        <f t="shared" si="0"/>
        <v>0.96153846153846156</v>
      </c>
      <c r="E35" s="74">
        <f t="shared" si="0"/>
        <v>0.80769230769230771</v>
      </c>
      <c r="F35" s="75">
        <f t="shared" si="0"/>
        <v>3.8461538461538464E-2</v>
      </c>
      <c r="G35" s="76">
        <f t="shared" si="0"/>
        <v>0.65384615384615385</v>
      </c>
      <c r="H35" s="74">
        <f t="shared" si="0"/>
        <v>0.84615384615384615</v>
      </c>
      <c r="I35" s="74">
        <f t="shared" si="0"/>
        <v>0.69230769230769229</v>
      </c>
      <c r="J35" s="74">
        <f t="shared" si="0"/>
        <v>0.76923076923076927</v>
      </c>
      <c r="K35" s="75">
        <f t="shared" si="0"/>
        <v>0.19230769230769232</v>
      </c>
      <c r="L35" s="76">
        <f t="shared" si="0"/>
        <v>0.42307692307692307</v>
      </c>
      <c r="M35" s="76">
        <f t="shared" si="0"/>
        <v>0.42307692307692307</v>
      </c>
      <c r="N35" s="76">
        <f t="shared" si="0"/>
        <v>0.53846153846153844</v>
      </c>
      <c r="O35" s="74">
        <f t="shared" si="0"/>
        <v>0.65384615384615385</v>
      </c>
      <c r="P35" s="74">
        <f t="shared" si="0"/>
        <v>0.92307692307692313</v>
      </c>
      <c r="Q35" s="74">
        <f t="shared" si="0"/>
        <v>0.96153846153846156</v>
      </c>
      <c r="R35" s="74">
        <f t="shared" si="0"/>
        <v>0.76923076923076927</v>
      </c>
      <c r="S35" s="74">
        <f t="shared" si="0"/>
        <v>0.76923076923076927</v>
      </c>
      <c r="T35" s="74">
        <f t="shared" si="0"/>
        <v>0.96153846153846156</v>
      </c>
      <c r="U35" s="76">
        <f t="shared" si="0"/>
        <v>0.53846153846153844</v>
      </c>
      <c r="V35" s="75">
        <f t="shared" si="0"/>
        <v>0.11538461538461539</v>
      </c>
      <c r="W35" s="74">
        <f t="shared" si="0"/>
        <v>0.65384615384615385</v>
      </c>
      <c r="X35" s="74">
        <f t="shared" si="0"/>
        <v>0.92307692307692313</v>
      </c>
      <c r="Y35" s="74">
        <f t="shared" si="0"/>
        <v>0.73076923076923073</v>
      </c>
      <c r="Z35" s="74">
        <f t="shared" si="0"/>
        <v>0.96153846153846156</v>
      </c>
      <c r="AA35" s="75">
        <f t="shared" si="0"/>
        <v>0.26923076923076922</v>
      </c>
      <c r="AB35" s="75">
        <f t="shared" si="0"/>
        <v>0.30769230769230771</v>
      </c>
      <c r="AC35" s="74">
        <f t="shared" si="0"/>
        <v>0.69230769230769229</v>
      </c>
      <c r="AD35" s="76">
        <f t="shared" si="0"/>
        <v>0.42307692307692307</v>
      </c>
      <c r="AE35" s="74">
        <f t="shared" si="0"/>
        <v>0.84615384615384615</v>
      </c>
      <c r="AF35" s="104">
        <f>AVERAGE(AF6:AF31)</f>
        <v>20.41346153846154</v>
      </c>
      <c r="AH35" s="18">
        <v>24</v>
      </c>
      <c r="AI35" s="119" t="s">
        <v>113</v>
      </c>
      <c r="AJ35" s="120"/>
      <c r="AK35" s="34" t="s">
        <v>87</v>
      </c>
      <c r="AL35" s="34" t="s">
        <v>82</v>
      </c>
      <c r="AM35" s="34" t="s">
        <v>83</v>
      </c>
      <c r="AN35" s="34" t="s">
        <v>84</v>
      </c>
    </row>
    <row r="36" spans="1:40" ht="24.5" customHeight="1" thickBot="1" x14ac:dyDescent="0.4">
      <c r="AF36" s="27"/>
      <c r="AH36" s="18">
        <v>25</v>
      </c>
      <c r="AI36" s="117" t="s">
        <v>114</v>
      </c>
      <c r="AJ36" s="118"/>
      <c r="AK36" s="34" t="s">
        <v>87</v>
      </c>
      <c r="AL36" s="34" t="s">
        <v>82</v>
      </c>
      <c r="AM36" s="34" t="s">
        <v>83</v>
      </c>
      <c r="AN36" s="34" t="s">
        <v>84</v>
      </c>
    </row>
    <row r="37" spans="1:40" ht="24.5" customHeight="1" x14ac:dyDescent="0.35">
      <c r="AF37" s="56"/>
    </row>
    <row r="38" spans="1:40" ht="24.5" customHeight="1" x14ac:dyDescent="0.35">
      <c r="AF38" s="27"/>
    </row>
    <row r="39" spans="1:40" ht="24.5" hidden="1" customHeight="1" x14ac:dyDescent="0.35">
      <c r="B39" s="27">
        <f t="shared" ref="B39:AE39" si="1">COUNTIF(B6:B32, "*")</f>
        <v>26</v>
      </c>
      <c r="C39" s="27">
        <f t="shared" si="1"/>
        <v>26</v>
      </c>
      <c r="D39" s="27">
        <f t="shared" si="1"/>
        <v>26</v>
      </c>
      <c r="E39" s="27">
        <f t="shared" si="1"/>
        <v>26</v>
      </c>
      <c r="F39" s="27">
        <f t="shared" si="1"/>
        <v>26</v>
      </c>
      <c r="G39" s="27">
        <f t="shared" si="1"/>
        <v>26</v>
      </c>
      <c r="H39" s="27">
        <f t="shared" si="1"/>
        <v>26</v>
      </c>
      <c r="I39" s="27">
        <f t="shared" si="1"/>
        <v>26</v>
      </c>
      <c r="J39" s="27">
        <f t="shared" si="1"/>
        <v>26</v>
      </c>
      <c r="K39" s="27">
        <f t="shared" si="1"/>
        <v>26</v>
      </c>
      <c r="L39" s="27">
        <f t="shared" si="1"/>
        <v>26</v>
      </c>
      <c r="M39" s="27">
        <f t="shared" si="1"/>
        <v>26</v>
      </c>
      <c r="N39" s="27">
        <f t="shared" si="1"/>
        <v>26</v>
      </c>
      <c r="O39" s="27">
        <f t="shared" si="1"/>
        <v>26</v>
      </c>
      <c r="P39" s="27">
        <f t="shared" si="1"/>
        <v>26</v>
      </c>
      <c r="Q39" s="27">
        <f t="shared" si="1"/>
        <v>26</v>
      </c>
      <c r="R39" s="27">
        <f t="shared" si="1"/>
        <v>26</v>
      </c>
      <c r="S39" s="27">
        <f t="shared" si="1"/>
        <v>26</v>
      </c>
      <c r="T39" s="27">
        <f t="shared" si="1"/>
        <v>26</v>
      </c>
      <c r="U39" s="27">
        <f t="shared" si="1"/>
        <v>26</v>
      </c>
      <c r="V39" s="27">
        <f t="shared" si="1"/>
        <v>26</v>
      </c>
      <c r="W39" s="27">
        <f t="shared" si="1"/>
        <v>26</v>
      </c>
      <c r="X39" s="27">
        <f t="shared" si="1"/>
        <v>26</v>
      </c>
      <c r="Y39" s="27">
        <f t="shared" si="1"/>
        <v>26</v>
      </c>
      <c r="Z39" s="27">
        <f t="shared" si="1"/>
        <v>26</v>
      </c>
      <c r="AA39" s="27">
        <f t="shared" si="1"/>
        <v>26</v>
      </c>
      <c r="AB39" s="27">
        <f t="shared" si="1"/>
        <v>26</v>
      </c>
      <c r="AC39" s="27">
        <f t="shared" si="1"/>
        <v>26</v>
      </c>
      <c r="AD39" s="27">
        <f t="shared" si="1"/>
        <v>26</v>
      </c>
      <c r="AE39" s="27">
        <f t="shared" si="1"/>
        <v>26</v>
      </c>
      <c r="AF39" s="27"/>
    </row>
    <row r="40" spans="1:40" ht="24.5" hidden="1" customHeight="1" x14ac:dyDescent="0.35">
      <c r="A40" t="s">
        <v>150</v>
      </c>
      <c r="B40" s="27">
        <f t="shared" ref="B40:AE40" si="2">COUNTIF(B6:B32, "*Ja*")</f>
        <v>26</v>
      </c>
      <c r="C40" s="27">
        <f t="shared" si="2"/>
        <v>26</v>
      </c>
      <c r="D40" s="27">
        <f t="shared" si="2"/>
        <v>25</v>
      </c>
      <c r="E40" s="27">
        <f t="shared" si="2"/>
        <v>21</v>
      </c>
      <c r="F40" s="27">
        <f t="shared" si="2"/>
        <v>1</v>
      </c>
      <c r="G40" s="27">
        <f t="shared" si="2"/>
        <v>17</v>
      </c>
      <c r="H40" s="27">
        <f t="shared" si="2"/>
        <v>22</v>
      </c>
      <c r="I40" s="27">
        <f t="shared" si="2"/>
        <v>18</v>
      </c>
      <c r="J40" s="27">
        <f t="shared" si="2"/>
        <v>20</v>
      </c>
      <c r="K40" s="27">
        <f t="shared" si="2"/>
        <v>5</v>
      </c>
      <c r="L40" s="27">
        <f t="shared" si="2"/>
        <v>11</v>
      </c>
      <c r="M40" s="27">
        <f t="shared" si="2"/>
        <v>11</v>
      </c>
      <c r="N40" s="27">
        <f t="shared" si="2"/>
        <v>14</v>
      </c>
      <c r="O40" s="27">
        <f t="shared" si="2"/>
        <v>17</v>
      </c>
      <c r="P40" s="27">
        <f t="shared" si="2"/>
        <v>24</v>
      </c>
      <c r="Q40" s="27">
        <f t="shared" si="2"/>
        <v>25</v>
      </c>
      <c r="R40" s="27">
        <f t="shared" si="2"/>
        <v>20</v>
      </c>
      <c r="S40" s="27">
        <f t="shared" si="2"/>
        <v>20</v>
      </c>
      <c r="T40" s="27">
        <f t="shared" si="2"/>
        <v>25</v>
      </c>
      <c r="U40" s="27">
        <f t="shared" si="2"/>
        <v>14</v>
      </c>
      <c r="V40" s="27">
        <f t="shared" si="2"/>
        <v>3</v>
      </c>
      <c r="W40" s="27">
        <f t="shared" si="2"/>
        <v>17</v>
      </c>
      <c r="X40" s="27">
        <f t="shared" si="2"/>
        <v>24</v>
      </c>
      <c r="Y40" s="27">
        <f t="shared" si="2"/>
        <v>19</v>
      </c>
      <c r="Z40" s="27">
        <f t="shared" si="2"/>
        <v>25</v>
      </c>
      <c r="AA40" s="27">
        <f t="shared" si="2"/>
        <v>7</v>
      </c>
      <c r="AB40" s="27">
        <f t="shared" si="2"/>
        <v>8</v>
      </c>
      <c r="AC40" s="27">
        <f t="shared" si="2"/>
        <v>18</v>
      </c>
      <c r="AD40" s="27">
        <f t="shared" si="2"/>
        <v>11</v>
      </c>
      <c r="AE40" s="27">
        <f t="shared" si="2"/>
        <v>22</v>
      </c>
      <c r="AF40" s="27"/>
    </row>
    <row r="41" spans="1:40" ht="24.5" hidden="1" customHeight="1" x14ac:dyDescent="0.35">
      <c r="A41" s="26" t="s">
        <v>151</v>
      </c>
      <c r="B41" s="27">
        <f t="shared" ref="B41:AE41" si="3">COUNTIF(B6:B32, "*Delvis*")</f>
        <v>0</v>
      </c>
      <c r="C41" s="27">
        <f t="shared" si="3"/>
        <v>0</v>
      </c>
      <c r="D41" s="27">
        <f t="shared" si="3"/>
        <v>0</v>
      </c>
      <c r="E41" s="27">
        <f t="shared" si="3"/>
        <v>3</v>
      </c>
      <c r="F41" s="27">
        <f t="shared" si="3"/>
        <v>0</v>
      </c>
      <c r="G41" s="27">
        <f t="shared" si="3"/>
        <v>4</v>
      </c>
      <c r="H41" s="27">
        <f t="shared" si="3"/>
        <v>1</v>
      </c>
      <c r="I41" s="27">
        <f t="shared" si="3"/>
        <v>4</v>
      </c>
      <c r="J41" s="27">
        <f t="shared" si="3"/>
        <v>4</v>
      </c>
      <c r="K41" s="27">
        <f t="shared" si="3"/>
        <v>18</v>
      </c>
      <c r="L41" s="27">
        <f t="shared" si="3"/>
        <v>2</v>
      </c>
      <c r="M41" s="27">
        <f t="shared" si="3"/>
        <v>5</v>
      </c>
      <c r="N41" s="27">
        <f t="shared" si="3"/>
        <v>9</v>
      </c>
      <c r="O41" s="27">
        <f t="shared" si="3"/>
        <v>6</v>
      </c>
      <c r="P41" s="27">
        <f t="shared" si="3"/>
        <v>2</v>
      </c>
      <c r="Q41" s="27">
        <f t="shared" si="3"/>
        <v>1</v>
      </c>
      <c r="R41" s="27">
        <f t="shared" si="3"/>
        <v>4</v>
      </c>
      <c r="S41" s="27">
        <f t="shared" si="3"/>
        <v>5</v>
      </c>
      <c r="T41" s="27">
        <f t="shared" si="3"/>
        <v>1</v>
      </c>
      <c r="U41" s="27">
        <f t="shared" si="3"/>
        <v>8</v>
      </c>
      <c r="V41" s="27">
        <f t="shared" si="3"/>
        <v>3</v>
      </c>
      <c r="W41" s="27">
        <f t="shared" si="3"/>
        <v>8</v>
      </c>
      <c r="X41" s="27">
        <f t="shared" si="3"/>
        <v>1</v>
      </c>
      <c r="Y41" s="27">
        <f t="shared" si="3"/>
        <v>4</v>
      </c>
      <c r="Z41" s="27">
        <f t="shared" si="3"/>
        <v>1</v>
      </c>
      <c r="AA41" s="27">
        <f t="shared" si="3"/>
        <v>3</v>
      </c>
      <c r="AB41" s="27">
        <f t="shared" si="3"/>
        <v>16</v>
      </c>
      <c r="AC41" s="27">
        <f t="shared" si="3"/>
        <v>5</v>
      </c>
      <c r="AD41" s="27">
        <f t="shared" si="3"/>
        <v>10</v>
      </c>
      <c r="AE41" s="27">
        <f t="shared" si="3"/>
        <v>2</v>
      </c>
    </row>
    <row r="42" spans="1:40" ht="24.5" hidden="1" customHeight="1" x14ac:dyDescent="0.35">
      <c r="A42" s="23" t="s">
        <v>146</v>
      </c>
      <c r="B42" s="28">
        <f t="shared" ref="B42:AE42" si="4">B41/B39</f>
        <v>0</v>
      </c>
      <c r="C42" s="28">
        <f t="shared" si="4"/>
        <v>0</v>
      </c>
      <c r="D42" s="28">
        <f t="shared" si="4"/>
        <v>0</v>
      </c>
      <c r="E42" s="28">
        <f t="shared" si="4"/>
        <v>0.11538461538461539</v>
      </c>
      <c r="F42" s="28">
        <f t="shared" si="4"/>
        <v>0</v>
      </c>
      <c r="G42" s="28">
        <f t="shared" si="4"/>
        <v>0.15384615384615385</v>
      </c>
      <c r="H42" s="28">
        <f t="shared" si="4"/>
        <v>3.8461538461538464E-2</v>
      </c>
      <c r="I42" s="28">
        <f t="shared" si="4"/>
        <v>0.15384615384615385</v>
      </c>
      <c r="J42" s="28">
        <f t="shared" si="4"/>
        <v>0.15384615384615385</v>
      </c>
      <c r="K42" s="28">
        <f t="shared" si="4"/>
        <v>0.69230769230769229</v>
      </c>
      <c r="L42" s="28">
        <f t="shared" si="4"/>
        <v>7.6923076923076927E-2</v>
      </c>
      <c r="M42" s="28">
        <f t="shared" si="4"/>
        <v>0.19230769230769232</v>
      </c>
      <c r="N42" s="28">
        <f t="shared" si="4"/>
        <v>0.34615384615384615</v>
      </c>
      <c r="O42" s="28">
        <f t="shared" si="4"/>
        <v>0.23076923076923078</v>
      </c>
      <c r="P42" s="28">
        <f t="shared" si="4"/>
        <v>7.6923076923076927E-2</v>
      </c>
      <c r="Q42" s="28">
        <f t="shared" si="4"/>
        <v>3.8461538461538464E-2</v>
      </c>
      <c r="R42" s="28">
        <f t="shared" si="4"/>
        <v>0.15384615384615385</v>
      </c>
      <c r="S42" s="28">
        <f t="shared" si="4"/>
        <v>0.19230769230769232</v>
      </c>
      <c r="T42" s="28">
        <f t="shared" si="4"/>
        <v>3.8461538461538464E-2</v>
      </c>
      <c r="U42" s="28">
        <f t="shared" si="4"/>
        <v>0.30769230769230771</v>
      </c>
      <c r="V42" s="28">
        <f t="shared" si="4"/>
        <v>0.11538461538461539</v>
      </c>
      <c r="W42" s="28">
        <f t="shared" si="4"/>
        <v>0.30769230769230771</v>
      </c>
      <c r="X42" s="28">
        <f t="shared" si="4"/>
        <v>3.8461538461538464E-2</v>
      </c>
      <c r="Y42" s="28">
        <f t="shared" si="4"/>
        <v>0.15384615384615385</v>
      </c>
      <c r="Z42" s="28">
        <f t="shared" si="4"/>
        <v>3.8461538461538464E-2</v>
      </c>
      <c r="AA42" s="28">
        <f t="shared" si="4"/>
        <v>0.11538461538461539</v>
      </c>
      <c r="AB42" s="28">
        <f t="shared" si="4"/>
        <v>0.61538461538461542</v>
      </c>
      <c r="AC42" s="28">
        <f t="shared" si="4"/>
        <v>0.19230769230769232</v>
      </c>
      <c r="AD42" s="28">
        <f t="shared" si="4"/>
        <v>0.38461538461538464</v>
      </c>
      <c r="AE42" s="28">
        <f t="shared" si="4"/>
        <v>7.6923076923076927E-2</v>
      </c>
    </row>
    <row r="43" spans="1:40" ht="24.5" hidden="1" customHeight="1" x14ac:dyDescent="0.35">
      <c r="A43" s="26" t="s">
        <v>152</v>
      </c>
      <c r="B43" s="27">
        <f t="shared" ref="B43:AE43" si="5">COUNTIF(B6:B32, "*Nej*")</f>
        <v>0</v>
      </c>
      <c r="C43" s="27">
        <f t="shared" si="5"/>
        <v>0</v>
      </c>
      <c r="D43" s="27">
        <f t="shared" si="5"/>
        <v>1</v>
      </c>
      <c r="E43" s="27">
        <f t="shared" si="5"/>
        <v>2</v>
      </c>
      <c r="F43" s="27">
        <f t="shared" si="5"/>
        <v>25</v>
      </c>
      <c r="G43" s="27">
        <f t="shared" si="5"/>
        <v>5</v>
      </c>
      <c r="H43" s="27">
        <f t="shared" si="5"/>
        <v>3</v>
      </c>
      <c r="I43" s="27">
        <f t="shared" si="5"/>
        <v>4</v>
      </c>
      <c r="J43" s="27">
        <f t="shared" si="5"/>
        <v>2</v>
      </c>
      <c r="K43" s="27">
        <f t="shared" si="5"/>
        <v>3</v>
      </c>
      <c r="L43" s="27">
        <f t="shared" si="5"/>
        <v>12</v>
      </c>
      <c r="M43" s="27">
        <f t="shared" si="5"/>
        <v>9</v>
      </c>
      <c r="N43" s="27">
        <f t="shared" si="5"/>
        <v>3</v>
      </c>
      <c r="O43" s="27">
        <f t="shared" si="5"/>
        <v>3</v>
      </c>
      <c r="P43" s="27">
        <f t="shared" si="5"/>
        <v>0</v>
      </c>
      <c r="Q43" s="27">
        <f t="shared" si="5"/>
        <v>0</v>
      </c>
      <c r="R43" s="27">
        <f t="shared" si="5"/>
        <v>2</v>
      </c>
      <c r="S43" s="27">
        <f t="shared" si="5"/>
        <v>1</v>
      </c>
      <c r="T43" s="27">
        <f t="shared" si="5"/>
        <v>0</v>
      </c>
      <c r="U43" s="27">
        <f t="shared" si="5"/>
        <v>4</v>
      </c>
      <c r="V43" s="27">
        <f t="shared" si="5"/>
        <v>18</v>
      </c>
      <c r="W43" s="27">
        <f t="shared" si="5"/>
        <v>1</v>
      </c>
      <c r="X43" s="27">
        <f t="shared" si="5"/>
        <v>1</v>
      </c>
      <c r="Y43" s="27">
        <f t="shared" si="5"/>
        <v>3</v>
      </c>
      <c r="Z43" s="27">
        <f t="shared" si="5"/>
        <v>0</v>
      </c>
      <c r="AA43" s="27">
        <f t="shared" si="5"/>
        <v>16</v>
      </c>
      <c r="AB43" s="27">
        <f t="shared" si="5"/>
        <v>2</v>
      </c>
      <c r="AC43" s="27">
        <f t="shared" si="5"/>
        <v>3</v>
      </c>
      <c r="AD43" s="27">
        <f t="shared" si="5"/>
        <v>5</v>
      </c>
      <c r="AE43" s="27">
        <f t="shared" si="5"/>
        <v>2</v>
      </c>
    </row>
    <row r="44" spans="1:40" ht="24.5" hidden="1" customHeight="1" x14ac:dyDescent="0.35">
      <c r="A44" s="24" t="s">
        <v>147</v>
      </c>
      <c r="B44" s="28">
        <f t="shared" ref="B44:AE44" si="6">B43/B39</f>
        <v>0</v>
      </c>
      <c r="C44" s="28">
        <f t="shared" si="6"/>
        <v>0</v>
      </c>
      <c r="D44" s="28">
        <f t="shared" si="6"/>
        <v>3.8461538461538464E-2</v>
      </c>
      <c r="E44" s="28">
        <f t="shared" si="6"/>
        <v>7.6923076923076927E-2</v>
      </c>
      <c r="F44" s="28">
        <f t="shared" si="6"/>
        <v>0.96153846153846156</v>
      </c>
      <c r="G44" s="28">
        <f t="shared" si="6"/>
        <v>0.19230769230769232</v>
      </c>
      <c r="H44" s="28">
        <f t="shared" si="6"/>
        <v>0.11538461538461539</v>
      </c>
      <c r="I44" s="28">
        <f t="shared" si="6"/>
        <v>0.15384615384615385</v>
      </c>
      <c r="J44" s="28">
        <f t="shared" si="6"/>
        <v>7.6923076923076927E-2</v>
      </c>
      <c r="K44" s="28">
        <f t="shared" si="6"/>
        <v>0.11538461538461539</v>
      </c>
      <c r="L44" s="28">
        <f t="shared" si="6"/>
        <v>0.46153846153846156</v>
      </c>
      <c r="M44" s="28">
        <f t="shared" si="6"/>
        <v>0.34615384615384615</v>
      </c>
      <c r="N44" s="28">
        <f t="shared" si="6"/>
        <v>0.11538461538461539</v>
      </c>
      <c r="O44" s="28">
        <f t="shared" si="6"/>
        <v>0.11538461538461539</v>
      </c>
      <c r="P44" s="28">
        <f t="shared" si="6"/>
        <v>0</v>
      </c>
      <c r="Q44" s="28">
        <f t="shared" si="6"/>
        <v>0</v>
      </c>
      <c r="R44" s="28">
        <f t="shared" si="6"/>
        <v>7.6923076923076927E-2</v>
      </c>
      <c r="S44" s="28">
        <f t="shared" si="6"/>
        <v>3.8461538461538464E-2</v>
      </c>
      <c r="T44" s="28">
        <f t="shared" si="6"/>
        <v>0</v>
      </c>
      <c r="U44" s="28">
        <f t="shared" si="6"/>
        <v>0.15384615384615385</v>
      </c>
      <c r="V44" s="28">
        <f t="shared" si="6"/>
        <v>0.69230769230769229</v>
      </c>
      <c r="W44" s="28">
        <f t="shared" si="6"/>
        <v>3.8461538461538464E-2</v>
      </c>
      <c r="X44" s="28">
        <f t="shared" si="6"/>
        <v>3.8461538461538464E-2</v>
      </c>
      <c r="Y44" s="28">
        <f t="shared" si="6"/>
        <v>0.11538461538461539</v>
      </c>
      <c r="Z44" s="28">
        <f t="shared" si="6"/>
        <v>0</v>
      </c>
      <c r="AA44" s="28">
        <f t="shared" si="6"/>
        <v>0.61538461538461542</v>
      </c>
      <c r="AB44" s="28">
        <f t="shared" si="6"/>
        <v>7.6923076923076927E-2</v>
      </c>
      <c r="AC44" s="28">
        <f t="shared" si="6"/>
        <v>0.11538461538461539</v>
      </c>
      <c r="AD44" s="28">
        <f t="shared" si="6"/>
        <v>0.19230769230769232</v>
      </c>
      <c r="AE44" s="28">
        <f t="shared" si="6"/>
        <v>7.6923076923076927E-2</v>
      </c>
      <c r="AF44" s="27"/>
    </row>
    <row r="45" spans="1:40" ht="24.5" hidden="1" customHeight="1" x14ac:dyDescent="0.35">
      <c r="A45" s="26" t="s">
        <v>153</v>
      </c>
      <c r="B45" s="27">
        <f t="shared" ref="B45:AE45" si="7">COUNTIF(B6:B32, "*Okänt*")</f>
        <v>0</v>
      </c>
      <c r="C45" s="27">
        <f t="shared" si="7"/>
        <v>0</v>
      </c>
      <c r="D45" s="27">
        <f t="shared" si="7"/>
        <v>0</v>
      </c>
      <c r="E45" s="27">
        <f t="shared" si="7"/>
        <v>0</v>
      </c>
      <c r="F45" s="27">
        <f t="shared" si="7"/>
        <v>0</v>
      </c>
      <c r="G45" s="27">
        <f t="shared" si="7"/>
        <v>0</v>
      </c>
      <c r="H45" s="27">
        <f t="shared" si="7"/>
        <v>0</v>
      </c>
      <c r="I45" s="27">
        <f t="shared" si="7"/>
        <v>0</v>
      </c>
      <c r="J45" s="27">
        <f t="shared" si="7"/>
        <v>0</v>
      </c>
      <c r="K45" s="27">
        <f t="shared" si="7"/>
        <v>0</v>
      </c>
      <c r="L45" s="27">
        <f t="shared" si="7"/>
        <v>1</v>
      </c>
      <c r="M45" s="27">
        <f t="shared" si="7"/>
        <v>1</v>
      </c>
      <c r="N45" s="27">
        <f t="shared" si="7"/>
        <v>0</v>
      </c>
      <c r="O45" s="27">
        <f t="shared" si="7"/>
        <v>0</v>
      </c>
      <c r="P45" s="27">
        <f t="shared" si="7"/>
        <v>0</v>
      </c>
      <c r="Q45" s="27">
        <f t="shared" si="7"/>
        <v>0</v>
      </c>
      <c r="R45" s="27">
        <f t="shared" si="7"/>
        <v>0</v>
      </c>
      <c r="S45" s="27">
        <f t="shared" si="7"/>
        <v>0</v>
      </c>
      <c r="T45" s="27">
        <f t="shared" si="7"/>
        <v>0</v>
      </c>
      <c r="U45" s="27">
        <f t="shared" si="7"/>
        <v>0</v>
      </c>
      <c r="V45" s="27">
        <f t="shared" si="7"/>
        <v>2</v>
      </c>
      <c r="W45" s="27">
        <f t="shared" si="7"/>
        <v>0</v>
      </c>
      <c r="X45" s="27">
        <f t="shared" si="7"/>
        <v>0</v>
      </c>
      <c r="Y45" s="27">
        <f t="shared" si="7"/>
        <v>0</v>
      </c>
      <c r="Z45" s="27">
        <f t="shared" si="7"/>
        <v>0</v>
      </c>
      <c r="AA45" s="27">
        <f t="shared" si="7"/>
        <v>0</v>
      </c>
      <c r="AB45" s="27">
        <f t="shared" si="7"/>
        <v>0</v>
      </c>
      <c r="AC45" s="27">
        <f t="shared" si="7"/>
        <v>0</v>
      </c>
      <c r="AD45" s="27">
        <f t="shared" si="7"/>
        <v>0</v>
      </c>
      <c r="AE45" s="27">
        <f t="shared" si="7"/>
        <v>0</v>
      </c>
      <c r="AF45" s="56"/>
    </row>
    <row r="46" spans="1:40" hidden="1" x14ac:dyDescent="0.35">
      <c r="A46" s="25" t="s">
        <v>148</v>
      </c>
      <c r="B46" s="28">
        <f t="shared" ref="B46:AE46" si="8">B45/B39</f>
        <v>0</v>
      </c>
      <c r="C46" s="28">
        <f t="shared" si="8"/>
        <v>0</v>
      </c>
      <c r="D46" s="28">
        <f t="shared" si="8"/>
        <v>0</v>
      </c>
      <c r="E46" s="28">
        <f t="shared" si="8"/>
        <v>0</v>
      </c>
      <c r="F46" s="28">
        <f t="shared" si="8"/>
        <v>0</v>
      </c>
      <c r="G46" s="28">
        <f t="shared" si="8"/>
        <v>0</v>
      </c>
      <c r="H46" s="28">
        <f t="shared" si="8"/>
        <v>0</v>
      </c>
      <c r="I46" s="28">
        <f t="shared" si="8"/>
        <v>0</v>
      </c>
      <c r="J46" s="28">
        <f t="shared" si="8"/>
        <v>0</v>
      </c>
      <c r="K46" s="28">
        <f t="shared" si="8"/>
        <v>0</v>
      </c>
      <c r="L46" s="28">
        <f t="shared" si="8"/>
        <v>3.8461538461538464E-2</v>
      </c>
      <c r="M46" s="28">
        <f t="shared" si="8"/>
        <v>3.8461538461538464E-2</v>
      </c>
      <c r="N46" s="28">
        <f t="shared" si="8"/>
        <v>0</v>
      </c>
      <c r="O46" s="28">
        <f t="shared" si="8"/>
        <v>0</v>
      </c>
      <c r="P46" s="28">
        <f t="shared" si="8"/>
        <v>0</v>
      </c>
      <c r="Q46" s="28">
        <f t="shared" si="8"/>
        <v>0</v>
      </c>
      <c r="R46" s="28">
        <f t="shared" si="8"/>
        <v>0</v>
      </c>
      <c r="S46" s="28">
        <f t="shared" si="8"/>
        <v>0</v>
      </c>
      <c r="T46" s="28">
        <f t="shared" si="8"/>
        <v>0</v>
      </c>
      <c r="U46" s="31">
        <f t="shared" si="8"/>
        <v>0</v>
      </c>
      <c r="V46" s="31">
        <f t="shared" si="8"/>
        <v>7.6923076923076927E-2</v>
      </c>
      <c r="W46" s="28">
        <f t="shared" si="8"/>
        <v>0</v>
      </c>
      <c r="X46" s="28">
        <f t="shared" si="8"/>
        <v>0</v>
      </c>
      <c r="Y46" s="28">
        <f t="shared" si="8"/>
        <v>0</v>
      </c>
      <c r="Z46" s="28">
        <f t="shared" si="8"/>
        <v>0</v>
      </c>
      <c r="AA46" s="28">
        <f t="shared" si="8"/>
        <v>0</v>
      </c>
      <c r="AB46" s="28">
        <f t="shared" si="8"/>
        <v>0</v>
      </c>
      <c r="AC46" s="28">
        <f t="shared" si="8"/>
        <v>0</v>
      </c>
      <c r="AD46" s="28">
        <f t="shared" si="8"/>
        <v>0</v>
      </c>
      <c r="AE46" s="28">
        <f t="shared" si="8"/>
        <v>0</v>
      </c>
    </row>
  </sheetData>
  <mergeCells count="26">
    <mergeCell ref="AI16:AJ16"/>
    <mergeCell ref="AI5:AJ5"/>
    <mergeCell ref="AI6:AN6"/>
    <mergeCell ref="AI13:AJ13"/>
    <mergeCell ref="AI14:AJ14"/>
    <mergeCell ref="AI15:AJ15"/>
    <mergeCell ref="AI28:AJ28"/>
    <mergeCell ref="AI17:AJ17"/>
    <mergeCell ref="AI18:AJ18"/>
    <mergeCell ref="AI19:AJ19"/>
    <mergeCell ref="AI20:AJ20"/>
    <mergeCell ref="AI21:AJ21"/>
    <mergeCell ref="AI22:AJ22"/>
    <mergeCell ref="AI23:AJ23"/>
    <mergeCell ref="AI24:AJ24"/>
    <mergeCell ref="AI25:AJ25"/>
    <mergeCell ref="AI26:AJ26"/>
    <mergeCell ref="AI27:AJ27"/>
    <mergeCell ref="AI35:AJ35"/>
    <mergeCell ref="AI36:AJ36"/>
    <mergeCell ref="AI29:AJ29"/>
    <mergeCell ref="AI30:AJ30"/>
    <mergeCell ref="AI31:AJ31"/>
    <mergeCell ref="AI32:AJ32"/>
    <mergeCell ref="AI33:AJ33"/>
    <mergeCell ref="AI34:AJ34"/>
  </mergeCells>
  <conditionalFormatting sqref="B32:E32">
    <cfRule type="containsText" dxfId="25" priority="410" operator="containsText" text="Ja">
      <formula>NOT(ISERROR(SEARCH("Ja",B32)))</formula>
    </cfRule>
    <cfRule type="containsText" dxfId="24" priority="411" operator="containsText" text="Ja">
      <formula>NOT(ISERROR(SEARCH("Ja",B32)))</formula>
    </cfRule>
  </conditionalFormatting>
  <conditionalFormatting sqref="F32:G32">
    <cfRule type="containsText" dxfId="23" priority="408" operator="containsText" text="Nej">
      <formula>NOT(ISERROR(SEARCH("Nej",F32)))</formula>
    </cfRule>
  </conditionalFormatting>
  <conditionalFormatting sqref="H32:R32">
    <cfRule type="containsText" dxfId="22" priority="406" operator="containsText" text="Ja">
      <formula>NOT(ISERROR(SEARCH("Ja",H32)))</formula>
    </cfRule>
    <cfRule type="containsText" dxfId="21" priority="407" operator="containsText" text="Ja">
      <formula>NOT(ISERROR(SEARCH("Ja",H32)))</formula>
    </cfRule>
  </conditionalFormatting>
  <conditionalFormatting sqref="S32">
    <cfRule type="containsText" dxfId="20" priority="189" operator="containsText" text="Delv">
      <formula>NOT(ISERROR(SEARCH("Delv",S32)))</formula>
    </cfRule>
  </conditionalFormatting>
  <conditionalFormatting sqref="T32:U32 W32:AF32">
    <cfRule type="containsText" dxfId="19" priority="400" operator="containsText" text="Ja">
      <formula>NOT(ISERROR(SEARCH("Ja",T32)))</formula>
    </cfRule>
    <cfRule type="containsText" dxfId="18" priority="401" operator="containsText" text="Ja">
      <formula>NOT(ISERROR(SEARCH("Ja",T32)))</formula>
    </cfRule>
  </conditionalFormatting>
  <conditionalFormatting sqref="V32">
    <cfRule type="containsText" dxfId="17" priority="188" operator="containsText" text="Delv">
      <formula>NOT(ISERROR(SEARCH("Delv",V32)))</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F458F-FD4E-4FFE-93FC-0482E039C973}">
  <dimension ref="A1:AN46"/>
  <sheetViews>
    <sheetView zoomScale="90" zoomScaleNormal="90" workbookViewId="0">
      <pane ySplit="1" topLeftCell="A2" activePane="bottomLeft" state="frozen"/>
      <selection pane="bottomLeft" activeCell="A24" sqref="A24"/>
    </sheetView>
  </sheetViews>
  <sheetFormatPr defaultRowHeight="14.5" x14ac:dyDescent="0.35"/>
  <cols>
    <col min="1" max="1" width="36.81640625" customWidth="1"/>
    <col min="2" max="5" width="5.453125" customWidth="1"/>
    <col min="6" max="6" width="6" customWidth="1"/>
    <col min="7" max="31" width="5.453125" customWidth="1"/>
    <col min="32" max="32" width="6.90625" customWidth="1"/>
    <col min="34" max="34" width="3.6328125" style="3" customWidth="1"/>
    <col min="35" max="35" width="3" customWidth="1"/>
    <col min="36" max="36" width="63.453125" customWidth="1"/>
    <col min="37" max="40" width="6.6328125" customWidth="1"/>
  </cols>
  <sheetData>
    <row r="1" spans="1:40" ht="24.5" customHeight="1" x14ac:dyDescent="0.35">
      <c r="A1" s="12" t="s">
        <v>0</v>
      </c>
      <c r="B1" s="13" t="s">
        <v>115</v>
      </c>
      <c r="C1" s="13" t="s">
        <v>116</v>
      </c>
      <c r="D1" s="13" t="s">
        <v>117</v>
      </c>
      <c r="E1" s="13" t="s">
        <v>118</v>
      </c>
      <c r="F1" s="13" t="s">
        <v>119</v>
      </c>
      <c r="G1" s="13" t="s">
        <v>120</v>
      </c>
      <c r="H1" s="14">
        <v>2</v>
      </c>
      <c r="I1" s="15">
        <v>3</v>
      </c>
      <c r="J1" s="15">
        <v>4</v>
      </c>
      <c r="K1" s="15">
        <v>5</v>
      </c>
      <c r="L1" s="15">
        <v>6</v>
      </c>
      <c r="M1" s="15">
        <v>7</v>
      </c>
      <c r="N1" s="15">
        <v>8</v>
      </c>
      <c r="O1" s="15">
        <v>9</v>
      </c>
      <c r="P1" s="15">
        <v>10</v>
      </c>
      <c r="Q1" s="15">
        <v>11</v>
      </c>
      <c r="R1" s="15">
        <v>12</v>
      </c>
      <c r="S1" s="15">
        <v>13</v>
      </c>
      <c r="T1" s="15">
        <v>14</v>
      </c>
      <c r="U1" s="15">
        <v>15</v>
      </c>
      <c r="V1" s="15">
        <v>16</v>
      </c>
      <c r="W1" s="15">
        <v>17</v>
      </c>
      <c r="X1" s="15">
        <v>18</v>
      </c>
      <c r="Y1" s="15">
        <v>19</v>
      </c>
      <c r="Z1" s="15">
        <v>20</v>
      </c>
      <c r="AA1" s="15">
        <v>21</v>
      </c>
      <c r="AB1" s="15">
        <v>22</v>
      </c>
      <c r="AC1" s="15">
        <v>23</v>
      </c>
      <c r="AD1" s="15">
        <v>24</v>
      </c>
      <c r="AE1" s="15">
        <v>25</v>
      </c>
      <c r="AF1" s="92" t="s">
        <v>159</v>
      </c>
    </row>
    <row r="2" spans="1:40" ht="20" customHeight="1" x14ac:dyDescent="0.35">
      <c r="B2" s="32"/>
      <c r="C2" s="32"/>
      <c r="D2" s="32"/>
      <c r="E2" s="32"/>
      <c r="F2" s="32"/>
      <c r="G2" s="32"/>
      <c r="H2" s="33"/>
      <c r="I2" s="7"/>
      <c r="J2" s="7"/>
      <c r="K2" s="7"/>
      <c r="L2" s="7"/>
      <c r="M2" s="7"/>
      <c r="N2" s="7"/>
      <c r="O2" s="7"/>
      <c r="P2" s="7"/>
      <c r="Q2" s="7"/>
      <c r="R2" s="7"/>
      <c r="S2" s="7"/>
      <c r="T2" s="7"/>
      <c r="U2" s="7"/>
      <c r="V2" s="7"/>
      <c r="W2" s="7"/>
      <c r="X2" s="7"/>
      <c r="Y2" s="7"/>
      <c r="Z2" s="7"/>
      <c r="AA2" s="7"/>
      <c r="AB2" s="7"/>
      <c r="AC2" s="7"/>
      <c r="AD2" s="7"/>
      <c r="AE2" s="7"/>
      <c r="AF2" s="7"/>
    </row>
    <row r="3" spans="1:40" ht="24.5" customHeight="1" x14ac:dyDescent="0.35">
      <c r="A3" s="103" t="s">
        <v>158</v>
      </c>
      <c r="B3" s="103"/>
      <c r="C3" s="103"/>
      <c r="D3" s="103"/>
      <c r="E3" s="103"/>
      <c r="F3" s="103"/>
      <c r="G3" s="103"/>
      <c r="H3" s="103"/>
      <c r="I3" s="103"/>
      <c r="J3" s="103"/>
      <c r="K3" s="103"/>
      <c r="L3" s="103"/>
      <c r="M3" s="103"/>
      <c r="N3" s="103"/>
      <c r="R3" s="102"/>
      <c r="S3" s="102"/>
      <c r="T3" s="102"/>
      <c r="U3" s="102"/>
      <c r="V3" s="102"/>
      <c r="W3" s="102"/>
      <c r="X3" s="102"/>
      <c r="Y3" s="102"/>
      <c r="Z3" s="57"/>
      <c r="AA3" s="57"/>
      <c r="AF3" s="49"/>
    </row>
    <row r="4" spans="1:40" ht="24.5" customHeight="1" thickBot="1" x14ac:dyDescent="0.4"/>
    <row r="5" spans="1:40" ht="24.5" customHeight="1" thickBot="1" x14ac:dyDescent="0.4">
      <c r="A5" s="12" t="s">
        <v>0</v>
      </c>
      <c r="B5" s="13" t="s">
        <v>115</v>
      </c>
      <c r="C5" s="13" t="s">
        <v>116</v>
      </c>
      <c r="D5" s="13" t="s">
        <v>117</v>
      </c>
      <c r="E5" s="13" t="s">
        <v>118</v>
      </c>
      <c r="F5" s="13" t="s">
        <v>119</v>
      </c>
      <c r="G5" s="13" t="s">
        <v>120</v>
      </c>
      <c r="H5" s="14">
        <v>2</v>
      </c>
      <c r="I5" s="15">
        <v>3</v>
      </c>
      <c r="J5" s="15">
        <v>4</v>
      </c>
      <c r="K5" s="15">
        <v>5</v>
      </c>
      <c r="L5" s="15">
        <v>6</v>
      </c>
      <c r="M5" s="15">
        <v>7</v>
      </c>
      <c r="N5" s="15">
        <v>8</v>
      </c>
      <c r="O5" s="15">
        <v>9</v>
      </c>
      <c r="P5" s="15">
        <v>10</v>
      </c>
      <c r="Q5" s="15">
        <v>11</v>
      </c>
      <c r="R5" s="15">
        <v>12</v>
      </c>
      <c r="S5" s="15">
        <v>13</v>
      </c>
      <c r="T5" s="15">
        <v>14</v>
      </c>
      <c r="U5" s="15">
        <v>15</v>
      </c>
      <c r="V5" s="15">
        <v>16</v>
      </c>
      <c r="W5" s="15">
        <v>17</v>
      </c>
      <c r="X5" s="15">
        <v>18</v>
      </c>
      <c r="Y5" s="15">
        <v>19</v>
      </c>
      <c r="Z5" s="15">
        <v>20</v>
      </c>
      <c r="AA5" s="15">
        <v>21</v>
      </c>
      <c r="AB5" s="15">
        <v>22</v>
      </c>
      <c r="AC5" s="15">
        <v>23</v>
      </c>
      <c r="AD5" s="15">
        <v>24</v>
      </c>
      <c r="AE5" s="50">
        <v>25</v>
      </c>
      <c r="AF5" s="92" t="s">
        <v>159</v>
      </c>
      <c r="AH5" s="4"/>
      <c r="AI5" s="112" t="s">
        <v>78</v>
      </c>
      <c r="AJ5" s="113"/>
      <c r="AK5" s="16"/>
      <c r="AL5" s="16"/>
      <c r="AM5" s="16"/>
      <c r="AN5" s="17"/>
    </row>
    <row r="6" spans="1:40" ht="24.5" customHeight="1" thickBot="1" x14ac:dyDescent="0.4">
      <c r="A6" s="11" t="str">
        <f>'Alla sjukhus'!A13</f>
        <v>Eskilstuna</v>
      </c>
      <c r="B6" s="64" t="str">
        <f>'Alla sjukhus'!B13</f>
        <v>Ja</v>
      </c>
      <c r="C6" s="64" t="str">
        <f>'Alla sjukhus'!C13</f>
        <v>Ja</v>
      </c>
      <c r="D6" s="64" t="str">
        <f>'Alla sjukhus'!D13</f>
        <v>Ja</v>
      </c>
      <c r="E6" s="64" t="str">
        <f>'Alla sjukhus'!E13</f>
        <v>Ja</v>
      </c>
      <c r="F6" s="66" t="str">
        <f>'Alla sjukhus'!F13</f>
        <v>Nej</v>
      </c>
      <c r="G6" s="66" t="str">
        <f>'Alla sjukhus'!G13</f>
        <v>Nej</v>
      </c>
      <c r="H6" s="64" t="str">
        <f>'Alla sjukhus'!H13</f>
        <v>Ja</v>
      </c>
      <c r="I6" s="64" t="str">
        <f>'Alla sjukhus'!I13</f>
        <v>Ja</v>
      </c>
      <c r="J6" s="64" t="str">
        <f>'Alla sjukhus'!J13</f>
        <v>Ja</v>
      </c>
      <c r="K6" s="65" t="str">
        <f>'Alla sjukhus'!K13</f>
        <v>Delvis</v>
      </c>
      <c r="L6" s="64" t="str">
        <f>'Alla sjukhus'!L13</f>
        <v>Ja</v>
      </c>
      <c r="M6" s="66" t="str">
        <f>'Alla sjukhus'!M13</f>
        <v>Nej</v>
      </c>
      <c r="N6" s="65" t="str">
        <f>'Alla sjukhus'!N13</f>
        <v>Delvis</v>
      </c>
      <c r="O6" s="64" t="str">
        <f>'Alla sjukhus'!O13</f>
        <v>Ja</v>
      </c>
      <c r="P6" s="65" t="str">
        <f>'Alla sjukhus'!P13</f>
        <v>Delvis</v>
      </c>
      <c r="Q6" s="64" t="str">
        <f>'Alla sjukhus'!Q13</f>
        <v>Ja</v>
      </c>
      <c r="R6" s="64" t="str">
        <f>'Alla sjukhus'!R13</f>
        <v>Ja</v>
      </c>
      <c r="S6" s="64" t="str">
        <f>'Alla sjukhus'!S13</f>
        <v>Ja</v>
      </c>
      <c r="T6" s="64" t="str">
        <f>'Alla sjukhus'!T13</f>
        <v>Ja</v>
      </c>
      <c r="U6" s="64" t="str">
        <f>'Alla sjukhus'!U13</f>
        <v>Ja</v>
      </c>
      <c r="V6" s="66" t="str">
        <f>'Alla sjukhus'!V13</f>
        <v>Nej</v>
      </c>
      <c r="W6" s="64" t="str">
        <f>'Alla sjukhus'!W13</f>
        <v>Ja</v>
      </c>
      <c r="X6" s="64" t="str">
        <f>'Alla sjukhus'!X13</f>
        <v>Ja</v>
      </c>
      <c r="Y6" s="64" t="str">
        <f>'Alla sjukhus'!Y13</f>
        <v>Ja</v>
      </c>
      <c r="Z6" s="64" t="str">
        <f>'Alla sjukhus'!Z13</f>
        <v>Ja</v>
      </c>
      <c r="AA6" s="66" t="str">
        <f>'Alla sjukhus'!AA13</f>
        <v>Nej</v>
      </c>
      <c r="AB6" s="64" t="str">
        <f>'Alla sjukhus'!AB13</f>
        <v>Ja</v>
      </c>
      <c r="AC6" s="65" t="str">
        <f>'Alla sjukhus'!AC13</f>
        <v>Delvis</v>
      </c>
      <c r="AD6" s="64" t="str">
        <f>'Alla sjukhus'!AD13</f>
        <v>Ja</v>
      </c>
      <c r="AE6" s="67" t="str">
        <f>'Alla sjukhus'!AE13</f>
        <v>Ja</v>
      </c>
      <c r="AF6" s="97">
        <f>'Alla sjukhus'!AF13</f>
        <v>20.75</v>
      </c>
      <c r="AH6" s="18">
        <v>1</v>
      </c>
      <c r="AI6" s="114" t="s">
        <v>79</v>
      </c>
      <c r="AJ6" s="115"/>
      <c r="AK6" s="115"/>
      <c r="AL6" s="115"/>
      <c r="AM6" s="115"/>
      <c r="AN6" s="116"/>
    </row>
    <row r="7" spans="1:40" ht="24.5" customHeight="1" thickBot="1" x14ac:dyDescent="0.4">
      <c r="A7" s="11" t="str">
        <f>'Alla sjukhus'!A14</f>
        <v>Falun</v>
      </c>
      <c r="B7" s="64" t="str">
        <f>'Alla sjukhus'!B14</f>
        <v>Ja</v>
      </c>
      <c r="C7" s="64" t="str">
        <f>'Alla sjukhus'!C14</f>
        <v>Ja</v>
      </c>
      <c r="D7" s="64" t="str">
        <f>'Alla sjukhus'!D14</f>
        <v>Ja</v>
      </c>
      <c r="E7" s="64" t="str">
        <f>'Alla sjukhus'!E14</f>
        <v>Ja</v>
      </c>
      <c r="F7" s="66" t="str">
        <f>'Alla sjukhus'!F14</f>
        <v>Nej</v>
      </c>
      <c r="G7" s="64" t="str">
        <f>'Alla sjukhus'!G14</f>
        <v>Ja</v>
      </c>
      <c r="H7" s="64" t="str">
        <f>'Alla sjukhus'!H14</f>
        <v>Ja</v>
      </c>
      <c r="I7" s="64" t="str">
        <f>'Alla sjukhus'!I14</f>
        <v>Ja</v>
      </c>
      <c r="J7" s="64" t="str">
        <f>'Alla sjukhus'!J14</f>
        <v>Ja</v>
      </c>
      <c r="K7" s="64" t="str">
        <f>'Alla sjukhus'!K14</f>
        <v>Ja</v>
      </c>
      <c r="L7" s="64" t="str">
        <f>'Alla sjukhus'!L14</f>
        <v>Ja</v>
      </c>
      <c r="M7" s="64" t="str">
        <f>'Alla sjukhus'!M14</f>
        <v>Ja</v>
      </c>
      <c r="N7" s="64" t="str">
        <f>'Alla sjukhus'!N14</f>
        <v>Ja</v>
      </c>
      <c r="O7" s="64" t="str">
        <f>'Alla sjukhus'!O14</f>
        <v>Ja</v>
      </c>
      <c r="P7" s="64" t="str">
        <f>'Alla sjukhus'!P14</f>
        <v>Ja</v>
      </c>
      <c r="Q7" s="64" t="str">
        <f>'Alla sjukhus'!Q14</f>
        <v>Ja</v>
      </c>
      <c r="R7" s="64" t="str">
        <f>'Alla sjukhus'!R14</f>
        <v>Ja</v>
      </c>
      <c r="S7" s="64" t="str">
        <f>'Alla sjukhus'!S14</f>
        <v>Ja</v>
      </c>
      <c r="T7" s="64" t="str">
        <f>'Alla sjukhus'!T14</f>
        <v>Ja</v>
      </c>
      <c r="U7" s="64" t="str">
        <f>'Alla sjukhus'!U14</f>
        <v>Ja</v>
      </c>
      <c r="V7" s="64" t="str">
        <f>'Alla sjukhus'!V14</f>
        <v>Ja</v>
      </c>
      <c r="W7" s="65" t="str">
        <f>'Alla sjukhus'!W14</f>
        <v>Delvis</v>
      </c>
      <c r="X7" s="64" t="str">
        <f>'Alla sjukhus'!X14</f>
        <v>Ja</v>
      </c>
      <c r="Y7" s="64" t="str">
        <f>'Alla sjukhus'!Y14</f>
        <v>Ja</v>
      </c>
      <c r="Z7" s="64" t="str">
        <f>'Alla sjukhus'!Z14</f>
        <v>Ja</v>
      </c>
      <c r="AA7" s="65" t="str">
        <f>'Alla sjukhus'!AA14</f>
        <v>Delvis</v>
      </c>
      <c r="AB7" s="64" t="str">
        <f>'Alla sjukhus'!AB14</f>
        <v>Ja</v>
      </c>
      <c r="AC7" s="64" t="str">
        <f>'Alla sjukhus'!AC14</f>
        <v>Ja</v>
      </c>
      <c r="AD7" s="64" t="str">
        <f>'Alla sjukhus'!AD14</f>
        <v>Ja</v>
      </c>
      <c r="AE7" s="67" t="str">
        <f>'Alla sjukhus'!AE14</f>
        <v>Ja</v>
      </c>
      <c r="AF7" s="96">
        <f>'Alla sjukhus'!AF14</f>
        <v>24.75</v>
      </c>
      <c r="AH7" s="18" t="s">
        <v>115</v>
      </c>
      <c r="AI7" s="1"/>
      <c r="AJ7" s="2" t="s">
        <v>80</v>
      </c>
      <c r="AK7" s="34" t="s">
        <v>81</v>
      </c>
      <c r="AL7" s="34" t="s">
        <v>82</v>
      </c>
      <c r="AM7" s="34" t="s">
        <v>83</v>
      </c>
      <c r="AN7" s="34" t="s">
        <v>84</v>
      </c>
    </row>
    <row r="8" spans="1:40" ht="24.5" customHeight="1" thickBot="1" x14ac:dyDescent="0.4">
      <c r="A8" s="11" t="str">
        <f>'Alla sjukhus'!A16</f>
        <v>Gävle</v>
      </c>
      <c r="B8" s="64" t="str">
        <f>'Alla sjukhus'!B16</f>
        <v>Ja</v>
      </c>
      <c r="C8" s="64" t="str">
        <f>'Alla sjukhus'!C16</f>
        <v>Ja</v>
      </c>
      <c r="D8" s="64" t="str">
        <f>'Alla sjukhus'!D16</f>
        <v>Ja</v>
      </c>
      <c r="E8" s="64" t="str">
        <f>'Alla sjukhus'!E16</f>
        <v>Ja</v>
      </c>
      <c r="F8" s="66" t="str">
        <f>'Alla sjukhus'!F16</f>
        <v>Nej</v>
      </c>
      <c r="G8" s="65" t="str">
        <f>'Alla sjukhus'!G16</f>
        <v>Delvis</v>
      </c>
      <c r="H8" s="64" t="str">
        <f>'Alla sjukhus'!H16</f>
        <v>Ja</v>
      </c>
      <c r="I8" s="64" t="str">
        <f>'Alla sjukhus'!I16</f>
        <v>Ja</v>
      </c>
      <c r="J8" s="64" t="str">
        <f>'Alla sjukhus'!J16</f>
        <v>Ja</v>
      </c>
      <c r="K8" s="65" t="str">
        <f>'Alla sjukhus'!K16</f>
        <v>Delvis</v>
      </c>
      <c r="L8" s="66" t="str">
        <f>'Alla sjukhus'!L16</f>
        <v>Nej</v>
      </c>
      <c r="M8" s="64" t="str">
        <f>'Alla sjukhus'!M16</f>
        <v>Ja</v>
      </c>
      <c r="N8" s="64" t="str">
        <f>'Alla sjukhus'!N16</f>
        <v>Ja</v>
      </c>
      <c r="O8" s="64" t="str">
        <f>'Alla sjukhus'!O16</f>
        <v>Ja</v>
      </c>
      <c r="P8" s="64" t="str">
        <f>'Alla sjukhus'!P16</f>
        <v>Ja</v>
      </c>
      <c r="Q8" s="64" t="str">
        <f>'Alla sjukhus'!Q16</f>
        <v>Ja</v>
      </c>
      <c r="R8" s="64" t="str">
        <f>'Alla sjukhus'!R16</f>
        <v>Ja</v>
      </c>
      <c r="S8" s="64" t="str">
        <f>'Alla sjukhus'!S16</f>
        <v>Ja</v>
      </c>
      <c r="T8" s="64" t="str">
        <f>'Alla sjukhus'!T16</f>
        <v>Ja</v>
      </c>
      <c r="U8" s="65" t="str">
        <f>'Alla sjukhus'!U16</f>
        <v>Delvis</v>
      </c>
      <c r="V8" s="65" t="str">
        <f>'Alla sjukhus'!V16</f>
        <v>Delvis</v>
      </c>
      <c r="W8" s="64" t="str">
        <f>'Alla sjukhus'!W16</f>
        <v>Ja</v>
      </c>
      <c r="X8" s="64" t="str">
        <f>'Alla sjukhus'!X16</f>
        <v>Ja</v>
      </c>
      <c r="Y8" s="64" t="str">
        <f>'Alla sjukhus'!Y16</f>
        <v>Ja</v>
      </c>
      <c r="Z8" s="64" t="str">
        <f>'Alla sjukhus'!Z16</f>
        <v>Ja</v>
      </c>
      <c r="AA8" s="66" t="str">
        <f>'Alla sjukhus'!AA16</f>
        <v>Nej</v>
      </c>
      <c r="AB8" s="65" t="str">
        <f>'Alla sjukhus'!AB16</f>
        <v>Delvis</v>
      </c>
      <c r="AC8" s="64" t="str">
        <f>'Alla sjukhus'!AC16</f>
        <v>Ja</v>
      </c>
      <c r="AD8" s="64" t="str">
        <f>'Alla sjukhus'!AD16</f>
        <v>Ja</v>
      </c>
      <c r="AE8" s="67" t="str">
        <f>'Alla sjukhus'!AE16</f>
        <v>Ja</v>
      </c>
      <c r="AF8" s="96">
        <f>'Alla sjukhus'!AF16</f>
        <v>22.75</v>
      </c>
      <c r="AH8" s="18" t="s">
        <v>116</v>
      </c>
      <c r="AI8" s="1"/>
      <c r="AJ8" s="2" t="s">
        <v>85</v>
      </c>
      <c r="AK8" s="34" t="s">
        <v>81</v>
      </c>
      <c r="AL8" s="34" t="s">
        <v>82</v>
      </c>
      <c r="AM8" s="34" t="s">
        <v>83</v>
      </c>
      <c r="AN8" s="34" t="s">
        <v>84</v>
      </c>
    </row>
    <row r="9" spans="1:40" ht="24.5" customHeight="1" thickBot="1" x14ac:dyDescent="0.4">
      <c r="A9" s="11" t="str">
        <f>'Alla sjukhus'!A17</f>
        <v>Göteborg SU Mölndal</v>
      </c>
      <c r="B9" s="64" t="str">
        <f>'Alla sjukhus'!B17</f>
        <v>Ja</v>
      </c>
      <c r="C9" s="64" t="str">
        <f>'Alla sjukhus'!C17</f>
        <v>Ja</v>
      </c>
      <c r="D9" s="64" t="str">
        <f>'Alla sjukhus'!D17</f>
        <v>Ja</v>
      </c>
      <c r="E9" s="64" t="str">
        <f>'Alla sjukhus'!E17</f>
        <v>Ja</v>
      </c>
      <c r="F9" s="66" t="str">
        <f>'Alla sjukhus'!F17</f>
        <v>Nej</v>
      </c>
      <c r="G9" s="64" t="str">
        <f>'Alla sjukhus'!G17</f>
        <v>Ja</v>
      </c>
      <c r="H9" s="64" t="str">
        <f>'Alla sjukhus'!H17</f>
        <v>Ja</v>
      </c>
      <c r="I9" s="66" t="str">
        <f>'Alla sjukhus'!I17</f>
        <v>Nej</v>
      </c>
      <c r="J9" s="66" t="str">
        <f>'Alla sjukhus'!J17</f>
        <v>Nej</v>
      </c>
      <c r="K9" s="65" t="str">
        <f>'Alla sjukhus'!K17</f>
        <v>Delvis</v>
      </c>
      <c r="L9" s="64" t="str">
        <f>'Alla sjukhus'!L17</f>
        <v>Ja</v>
      </c>
      <c r="M9" s="64" t="str">
        <f>'Alla sjukhus'!M17</f>
        <v>Ja</v>
      </c>
      <c r="N9" s="64" t="str">
        <f>'Alla sjukhus'!N17</f>
        <v>Ja</v>
      </c>
      <c r="O9" s="65" t="str">
        <f>'Alla sjukhus'!O17</f>
        <v>Delvis</v>
      </c>
      <c r="P9" s="64" t="str">
        <f>'Alla sjukhus'!P17</f>
        <v>Ja</v>
      </c>
      <c r="Q9" s="64" t="str">
        <f>'Alla sjukhus'!Q17</f>
        <v>Ja</v>
      </c>
      <c r="R9" s="64" t="str">
        <f>'Alla sjukhus'!R17</f>
        <v>Ja</v>
      </c>
      <c r="S9" s="64" t="str">
        <f>'Alla sjukhus'!S17</f>
        <v>Ja</v>
      </c>
      <c r="T9" s="64" t="str">
        <f>'Alla sjukhus'!T17</f>
        <v>Ja</v>
      </c>
      <c r="U9" s="83" t="str">
        <f>'Alla sjukhus'!U17</f>
        <v>Okänt</v>
      </c>
      <c r="V9" s="83" t="str">
        <f>'Alla sjukhus'!V17</f>
        <v>Okänt</v>
      </c>
      <c r="W9" s="65" t="str">
        <f>'Alla sjukhus'!W17</f>
        <v>Delvis</v>
      </c>
      <c r="X9" s="64" t="str">
        <f>'Alla sjukhus'!X17</f>
        <v>Ja</v>
      </c>
      <c r="Y9" s="65" t="str">
        <f>'Alla sjukhus'!Y17</f>
        <v>Delvis</v>
      </c>
      <c r="Z9" s="65" t="str">
        <f>'Alla sjukhus'!Z17</f>
        <v>Delvis</v>
      </c>
      <c r="AA9" s="66" t="str">
        <f>'Alla sjukhus'!AA17</f>
        <v>Nej</v>
      </c>
      <c r="AB9" s="66" t="str">
        <f>'Alla sjukhus'!AB17</f>
        <v>Nej</v>
      </c>
      <c r="AC9" s="64" t="str">
        <f>'Alla sjukhus'!AC17</f>
        <v>Ja</v>
      </c>
      <c r="AD9" s="64" t="str">
        <f>'Alla sjukhus'!AD17</f>
        <v>Ja</v>
      </c>
      <c r="AE9" s="67" t="str">
        <f>'Alla sjukhus'!AE17</f>
        <v>Ja</v>
      </c>
      <c r="AF9" s="98">
        <f>'Alla sjukhus'!AF17</f>
        <v>19.5</v>
      </c>
      <c r="AH9" s="18" t="s">
        <v>117</v>
      </c>
      <c r="AI9" s="1"/>
      <c r="AJ9" s="2" t="s">
        <v>86</v>
      </c>
      <c r="AK9" s="34" t="s">
        <v>87</v>
      </c>
      <c r="AL9" s="34" t="s">
        <v>82</v>
      </c>
      <c r="AM9" s="34" t="s">
        <v>83</v>
      </c>
      <c r="AN9" s="34" t="s">
        <v>84</v>
      </c>
    </row>
    <row r="10" spans="1:40" ht="24.5" customHeight="1" thickBot="1" x14ac:dyDescent="0.4">
      <c r="A10" s="11" t="str">
        <f>'Alla sjukhus'!A18</f>
        <v>Göteborg SU Sahlgr</v>
      </c>
      <c r="B10" s="64" t="str">
        <f>'Alla sjukhus'!B18</f>
        <v>Ja</v>
      </c>
      <c r="C10" s="64" t="str">
        <f>'Alla sjukhus'!C18</f>
        <v>Ja</v>
      </c>
      <c r="D10" s="64" t="str">
        <f>'Alla sjukhus'!D18</f>
        <v>Ja</v>
      </c>
      <c r="E10" s="64" t="str">
        <f>'Alla sjukhus'!E18</f>
        <v>Ja</v>
      </c>
      <c r="F10" s="64" t="str">
        <f>'Alla sjukhus'!F18</f>
        <v>Ja</v>
      </c>
      <c r="G10" s="64" t="str">
        <f>'Alla sjukhus'!G18</f>
        <v>Ja</v>
      </c>
      <c r="H10" s="64" t="str">
        <f>'Alla sjukhus'!H18</f>
        <v>Ja</v>
      </c>
      <c r="I10" s="64" t="str">
        <f>'Alla sjukhus'!I18</f>
        <v>Ja</v>
      </c>
      <c r="J10" s="64" t="str">
        <f>'Alla sjukhus'!J18</f>
        <v>Ja</v>
      </c>
      <c r="K10" s="65" t="str">
        <f>'Alla sjukhus'!K18</f>
        <v>Delvis</v>
      </c>
      <c r="L10" s="64" t="str">
        <f>'Alla sjukhus'!L18</f>
        <v>Ja</v>
      </c>
      <c r="M10" s="64" t="str">
        <f>'Alla sjukhus'!M18</f>
        <v>Ja</v>
      </c>
      <c r="N10" s="64" t="str">
        <f>'Alla sjukhus'!N18</f>
        <v>Ja</v>
      </c>
      <c r="O10" s="64" t="str">
        <f>'Alla sjukhus'!O18</f>
        <v>Ja</v>
      </c>
      <c r="P10" s="64" t="str">
        <f>'Alla sjukhus'!P18</f>
        <v>Ja</v>
      </c>
      <c r="Q10" s="64" t="str">
        <f>'Alla sjukhus'!Q18</f>
        <v>Ja</v>
      </c>
      <c r="R10" s="64" t="str">
        <f>'Alla sjukhus'!R18</f>
        <v>Ja</v>
      </c>
      <c r="S10" s="65" t="str">
        <f>'Alla sjukhus'!S18</f>
        <v>Delvis</v>
      </c>
      <c r="T10" s="64" t="str">
        <f>'Alla sjukhus'!T18</f>
        <v>Ja</v>
      </c>
      <c r="U10" s="64" t="str">
        <f>'Alla sjukhus'!U18</f>
        <v>Ja</v>
      </c>
      <c r="V10" s="64" t="str">
        <f>'Alla sjukhus'!V18</f>
        <v>Ja</v>
      </c>
      <c r="W10" s="64" t="str">
        <f>'Alla sjukhus'!W18</f>
        <v>Ja</v>
      </c>
      <c r="X10" s="64" t="str">
        <f>'Alla sjukhus'!X18</f>
        <v>Ja</v>
      </c>
      <c r="Y10" s="65" t="str">
        <f>'Alla sjukhus'!Y18</f>
        <v>Delvis</v>
      </c>
      <c r="Z10" s="64" t="str">
        <f>'Alla sjukhus'!Z18</f>
        <v>Ja</v>
      </c>
      <c r="AA10" s="66" t="str">
        <f>'Alla sjukhus'!AA18</f>
        <v>Nej</v>
      </c>
      <c r="AB10" s="65" t="str">
        <f>'Alla sjukhus'!AB18</f>
        <v>Delvis</v>
      </c>
      <c r="AC10" s="64" t="str">
        <f>'Alla sjukhus'!AC18</f>
        <v>Ja</v>
      </c>
      <c r="AD10" s="66" t="str">
        <f>'Alla sjukhus'!AD18</f>
        <v>Nej</v>
      </c>
      <c r="AE10" s="67" t="str">
        <f>'Alla sjukhus'!AE18</f>
        <v>Ja</v>
      </c>
      <c r="AF10" s="96">
        <f>'Alla sjukhus'!AF18</f>
        <v>22.75</v>
      </c>
      <c r="AH10" s="18" t="s">
        <v>118</v>
      </c>
      <c r="AI10" s="1"/>
      <c r="AJ10" s="2" t="s">
        <v>88</v>
      </c>
      <c r="AK10" s="34" t="s">
        <v>87</v>
      </c>
      <c r="AL10" s="34" t="s">
        <v>82</v>
      </c>
      <c r="AM10" s="34" t="s">
        <v>83</v>
      </c>
      <c r="AN10" s="34" t="s">
        <v>84</v>
      </c>
    </row>
    <row r="11" spans="1:40" ht="24.5" customHeight="1" thickBot="1" x14ac:dyDescent="0.4">
      <c r="A11" s="11" t="str">
        <f>'Alla sjukhus'!A21</f>
        <v>Halmstad</v>
      </c>
      <c r="B11" s="64" t="str">
        <f>'Alla sjukhus'!B21</f>
        <v>Ja</v>
      </c>
      <c r="C11" s="64" t="str">
        <f>'Alla sjukhus'!C21</f>
        <v>Ja</v>
      </c>
      <c r="D11" s="64" t="str">
        <f>'Alla sjukhus'!D21</f>
        <v>Ja</v>
      </c>
      <c r="E11" s="65" t="str">
        <f>'Alla sjukhus'!E21</f>
        <v>Delvis</v>
      </c>
      <c r="F11" s="65" t="str">
        <f>'Alla sjukhus'!F21</f>
        <v>Delvis</v>
      </c>
      <c r="G11" s="65" t="str">
        <f>'Alla sjukhus'!G21</f>
        <v>Delvis</v>
      </c>
      <c r="H11" s="64" t="str">
        <f>'Alla sjukhus'!H21</f>
        <v>Ja</v>
      </c>
      <c r="I11" s="66" t="str">
        <f>'Alla sjukhus'!I21</f>
        <v>Nej</v>
      </c>
      <c r="J11" s="66" t="str">
        <f>'Alla sjukhus'!J21</f>
        <v>Nej</v>
      </c>
      <c r="K11" s="65" t="str">
        <f>'Alla sjukhus'!K21</f>
        <v>Delvis</v>
      </c>
      <c r="L11" s="66" t="str">
        <f>'Alla sjukhus'!L21</f>
        <v>Nej</v>
      </c>
      <c r="M11" s="64" t="str">
        <f>'Alla sjukhus'!M21</f>
        <v>Ja</v>
      </c>
      <c r="N11" s="64" t="str">
        <f>'Alla sjukhus'!N21</f>
        <v>Ja</v>
      </c>
      <c r="O11" s="65" t="str">
        <f>'Alla sjukhus'!O21</f>
        <v>Delvis</v>
      </c>
      <c r="P11" s="64" t="str">
        <f>'Alla sjukhus'!P21</f>
        <v>Ja</v>
      </c>
      <c r="Q11" s="64" t="str">
        <f>'Alla sjukhus'!Q21</f>
        <v>Ja</v>
      </c>
      <c r="R11" s="64" t="str">
        <f>'Alla sjukhus'!R21</f>
        <v>Ja</v>
      </c>
      <c r="S11" s="64" t="str">
        <f>'Alla sjukhus'!S21</f>
        <v>Ja</v>
      </c>
      <c r="T11" s="64" t="str">
        <f>'Alla sjukhus'!T21</f>
        <v>Ja</v>
      </c>
      <c r="U11" s="64" t="str">
        <f>'Alla sjukhus'!U21</f>
        <v>Ja</v>
      </c>
      <c r="V11" s="64" t="str">
        <f>'Alla sjukhus'!V21</f>
        <v>Ja</v>
      </c>
      <c r="W11" s="64" t="str">
        <f>'Alla sjukhus'!W21</f>
        <v>Ja</v>
      </c>
      <c r="X11" s="64" t="str">
        <f>'Alla sjukhus'!X21</f>
        <v>Ja</v>
      </c>
      <c r="Y11" s="65" t="str">
        <f>'Alla sjukhus'!Y21</f>
        <v>Delvis</v>
      </c>
      <c r="Z11" s="64" t="str">
        <f>'Alla sjukhus'!Z21</f>
        <v>Ja</v>
      </c>
      <c r="AA11" s="66" t="str">
        <f>'Alla sjukhus'!AA21</f>
        <v>Nej</v>
      </c>
      <c r="AB11" s="66" t="str">
        <f>'Alla sjukhus'!AB21</f>
        <v>Nej</v>
      </c>
      <c r="AC11" s="64" t="str">
        <f>'Alla sjukhus'!AC21</f>
        <v>Ja</v>
      </c>
      <c r="AD11" s="65" t="str">
        <f>'Alla sjukhus'!AD21</f>
        <v>Delvis</v>
      </c>
      <c r="AE11" s="67" t="str">
        <f>'Alla sjukhus'!AE21</f>
        <v>Ja</v>
      </c>
      <c r="AF11" s="98">
        <f>'Alla sjukhus'!AF21</f>
        <v>19.25</v>
      </c>
      <c r="AH11" s="18" t="s">
        <v>119</v>
      </c>
      <c r="AI11" s="1"/>
      <c r="AJ11" s="2" t="s">
        <v>89</v>
      </c>
      <c r="AK11" s="34" t="s">
        <v>87</v>
      </c>
      <c r="AL11" s="34" t="s">
        <v>82</v>
      </c>
      <c r="AM11" s="34" t="s">
        <v>83</v>
      </c>
      <c r="AN11" s="34" t="s">
        <v>84</v>
      </c>
    </row>
    <row r="12" spans="1:40" ht="24.5" customHeight="1" thickBot="1" x14ac:dyDescent="0.4">
      <c r="A12" s="11" t="str">
        <f>'Alla sjukhus'!A22</f>
        <v xml:space="preserve">Helsingborg </v>
      </c>
      <c r="B12" s="64" t="str">
        <f>'Alla sjukhus'!B22</f>
        <v>Ja</v>
      </c>
      <c r="C12" s="64" t="str">
        <f>'Alla sjukhus'!C22</f>
        <v>Ja</v>
      </c>
      <c r="D12" s="64" t="str">
        <f>'Alla sjukhus'!D22</f>
        <v>Ja</v>
      </c>
      <c r="E12" s="64" t="str">
        <f>'Alla sjukhus'!E22</f>
        <v>Ja</v>
      </c>
      <c r="F12" s="66" t="str">
        <f>'Alla sjukhus'!F22</f>
        <v>Nej</v>
      </c>
      <c r="G12" s="66" t="str">
        <f>'Alla sjukhus'!G22</f>
        <v>Nej</v>
      </c>
      <c r="H12" s="65" t="str">
        <f>'Alla sjukhus'!H22</f>
        <v>Delvis</v>
      </c>
      <c r="I12" s="65" t="str">
        <f>'Alla sjukhus'!I22</f>
        <v>Delvis</v>
      </c>
      <c r="J12" s="64" t="str">
        <f>'Alla sjukhus'!J22</f>
        <v>Ja</v>
      </c>
      <c r="K12" s="65" t="str">
        <f>'Alla sjukhus'!K22</f>
        <v>Delvis</v>
      </c>
      <c r="L12" s="66" t="str">
        <f>'Alla sjukhus'!L22</f>
        <v>Nej</v>
      </c>
      <c r="M12" s="64" t="str">
        <f>'Alla sjukhus'!M22</f>
        <v>Ja</v>
      </c>
      <c r="N12" s="65" t="str">
        <f>'Alla sjukhus'!N22</f>
        <v>Delvis</v>
      </c>
      <c r="O12" s="65" t="str">
        <f>'Alla sjukhus'!O22</f>
        <v>Delvis</v>
      </c>
      <c r="P12" s="64" t="str">
        <f>'Alla sjukhus'!P22</f>
        <v>Ja</v>
      </c>
      <c r="Q12" s="64" t="str">
        <f>'Alla sjukhus'!Q22</f>
        <v>Ja</v>
      </c>
      <c r="R12" s="65" t="str">
        <f>'Alla sjukhus'!R22</f>
        <v>Delvis</v>
      </c>
      <c r="S12" s="65" t="str">
        <f>'Alla sjukhus'!S22</f>
        <v>Delvis</v>
      </c>
      <c r="T12" s="64" t="str">
        <f>'Alla sjukhus'!T22</f>
        <v>Ja</v>
      </c>
      <c r="U12" s="66" t="str">
        <f>'Alla sjukhus'!U22</f>
        <v>Nej</v>
      </c>
      <c r="V12" s="66" t="str">
        <f>'Alla sjukhus'!V22</f>
        <v>Nej</v>
      </c>
      <c r="W12" s="64" t="str">
        <f>'Alla sjukhus'!W22</f>
        <v>Ja</v>
      </c>
      <c r="X12" s="64" t="str">
        <f>'Alla sjukhus'!X22</f>
        <v>Ja</v>
      </c>
      <c r="Y12" s="64" t="str">
        <f>'Alla sjukhus'!Y22</f>
        <v>Ja</v>
      </c>
      <c r="Z12" s="64" t="str">
        <f>'Alla sjukhus'!Z22</f>
        <v>Ja</v>
      </c>
      <c r="AA12" s="66" t="str">
        <f>'Alla sjukhus'!AA22</f>
        <v>Nej</v>
      </c>
      <c r="AB12" s="64" t="str">
        <f>'Alla sjukhus'!AB22</f>
        <v>Ja</v>
      </c>
      <c r="AC12" s="64" t="str">
        <f>'Alla sjukhus'!AC22</f>
        <v>Ja</v>
      </c>
      <c r="AD12" s="64" t="str">
        <f>'Alla sjukhus'!AD22</f>
        <v>Ja</v>
      </c>
      <c r="AE12" s="67" t="str">
        <f>'Alla sjukhus'!AE22</f>
        <v>Ja</v>
      </c>
      <c r="AF12" s="98">
        <f>'Alla sjukhus'!AF22</f>
        <v>19.25</v>
      </c>
      <c r="AH12" s="18" t="s">
        <v>120</v>
      </c>
      <c r="AI12" s="1"/>
      <c r="AJ12" s="2" t="s">
        <v>90</v>
      </c>
      <c r="AK12" s="34" t="s">
        <v>87</v>
      </c>
      <c r="AL12" s="34" t="s">
        <v>82</v>
      </c>
      <c r="AM12" s="34" t="s">
        <v>83</v>
      </c>
      <c r="AN12" s="34" t="s">
        <v>84</v>
      </c>
    </row>
    <row r="13" spans="1:40" ht="24.5" customHeight="1" thickBot="1" x14ac:dyDescent="0.4">
      <c r="A13" s="11" t="str">
        <f>'Alla sjukhus'!A25</f>
        <v>Jönköping</v>
      </c>
      <c r="B13" s="64" t="str">
        <f>'Alla sjukhus'!B25</f>
        <v>Ja</v>
      </c>
      <c r="C13" s="64" t="str">
        <f>'Alla sjukhus'!C25</f>
        <v>Ja</v>
      </c>
      <c r="D13" s="64" t="str">
        <f>'Alla sjukhus'!D25</f>
        <v>Ja</v>
      </c>
      <c r="E13" s="64" t="str">
        <f>'Alla sjukhus'!E25</f>
        <v>Ja</v>
      </c>
      <c r="F13" s="64" t="str">
        <f>'Alla sjukhus'!F25</f>
        <v>Ja</v>
      </c>
      <c r="G13" s="64" t="str">
        <f>'Alla sjukhus'!G25</f>
        <v>Ja</v>
      </c>
      <c r="H13" s="64" t="str">
        <f>'Alla sjukhus'!H25</f>
        <v>Ja</v>
      </c>
      <c r="I13" s="64" t="str">
        <f>'Alla sjukhus'!I25</f>
        <v>Ja</v>
      </c>
      <c r="J13" s="64" t="str">
        <f>'Alla sjukhus'!J25</f>
        <v>Ja</v>
      </c>
      <c r="K13" s="65" t="str">
        <f>'Alla sjukhus'!K25</f>
        <v>Delvis</v>
      </c>
      <c r="L13" s="64" t="str">
        <f>'Alla sjukhus'!L25</f>
        <v>Ja</v>
      </c>
      <c r="M13" s="66" t="str">
        <f>'Alla sjukhus'!M25</f>
        <v>Nej</v>
      </c>
      <c r="N13" s="64" t="str">
        <f>'Alla sjukhus'!N25</f>
        <v>Ja</v>
      </c>
      <c r="O13" s="64" t="str">
        <f>'Alla sjukhus'!O25</f>
        <v>Ja</v>
      </c>
      <c r="P13" s="64" t="str">
        <f>'Alla sjukhus'!P25</f>
        <v>Ja</v>
      </c>
      <c r="Q13" s="64" t="str">
        <f>'Alla sjukhus'!Q25</f>
        <v>Ja</v>
      </c>
      <c r="R13" s="64" t="str">
        <f>'Alla sjukhus'!R25</f>
        <v>Ja</v>
      </c>
      <c r="S13" s="64" t="str">
        <f>'Alla sjukhus'!S25</f>
        <v>Ja</v>
      </c>
      <c r="T13" s="64" t="str">
        <f>'Alla sjukhus'!T25</f>
        <v>Ja</v>
      </c>
      <c r="U13" s="64" t="str">
        <f>'Alla sjukhus'!U25</f>
        <v>Ja</v>
      </c>
      <c r="V13" s="66" t="str">
        <f>'Alla sjukhus'!V25</f>
        <v>Nej</v>
      </c>
      <c r="W13" s="64" t="str">
        <f>'Alla sjukhus'!W25</f>
        <v>Ja</v>
      </c>
      <c r="X13" s="64" t="str">
        <f>'Alla sjukhus'!X25</f>
        <v>Ja</v>
      </c>
      <c r="Y13" s="64" t="str">
        <f>'Alla sjukhus'!Y25</f>
        <v>Ja</v>
      </c>
      <c r="Z13" s="64" t="str">
        <f>'Alla sjukhus'!Z25</f>
        <v>Ja</v>
      </c>
      <c r="AA13" s="64" t="str">
        <f>'Alla sjukhus'!AA25</f>
        <v>Ja</v>
      </c>
      <c r="AB13" s="64" t="str">
        <f>'Alla sjukhus'!AB25</f>
        <v>Ja</v>
      </c>
      <c r="AC13" s="64" t="str">
        <f>'Alla sjukhus'!AC25</f>
        <v>Ja</v>
      </c>
      <c r="AD13" s="65" t="str">
        <f>'Alla sjukhus'!AD25</f>
        <v>Delvis</v>
      </c>
      <c r="AE13" s="67" t="str">
        <f>'Alla sjukhus'!AE25</f>
        <v>Ja</v>
      </c>
      <c r="AF13" s="96">
        <f>'Alla sjukhus'!AF25</f>
        <v>23</v>
      </c>
      <c r="AH13" s="18">
        <v>2</v>
      </c>
      <c r="AI13" s="117" t="s">
        <v>91</v>
      </c>
      <c r="AJ13" s="118"/>
      <c r="AK13" s="34" t="s">
        <v>87</v>
      </c>
      <c r="AL13" s="34" t="s">
        <v>82</v>
      </c>
      <c r="AM13" s="34" t="s">
        <v>83</v>
      </c>
      <c r="AN13" s="34" t="s">
        <v>84</v>
      </c>
    </row>
    <row r="14" spans="1:40" ht="24.5" customHeight="1" thickBot="1" x14ac:dyDescent="0.4">
      <c r="A14" s="11" t="str">
        <f>'Alla sjukhus'!A31</f>
        <v>Karlstad</v>
      </c>
      <c r="B14" s="64" t="str">
        <f>'Alla sjukhus'!B31</f>
        <v>Ja</v>
      </c>
      <c r="C14" s="64" t="str">
        <f>'Alla sjukhus'!C31</f>
        <v>Ja</v>
      </c>
      <c r="D14" s="64" t="str">
        <f>'Alla sjukhus'!D31</f>
        <v>Ja</v>
      </c>
      <c r="E14" s="65" t="str">
        <f>'Alla sjukhus'!E31</f>
        <v>Delvis</v>
      </c>
      <c r="F14" s="66" t="str">
        <f>'Alla sjukhus'!F31</f>
        <v>Nej</v>
      </c>
      <c r="G14" s="66" t="str">
        <f>'Alla sjukhus'!G31</f>
        <v>Nej</v>
      </c>
      <c r="H14" s="64" t="str">
        <f>'Alla sjukhus'!H31</f>
        <v>Ja</v>
      </c>
      <c r="I14" s="65" t="str">
        <f>'Alla sjukhus'!I31</f>
        <v>Delvis</v>
      </c>
      <c r="J14" s="64" t="str">
        <f>'Alla sjukhus'!J31</f>
        <v>Ja</v>
      </c>
      <c r="K14" s="65" t="str">
        <f>'Alla sjukhus'!K31</f>
        <v>Delvis</v>
      </c>
      <c r="L14" s="64" t="str">
        <f>'Alla sjukhus'!L31</f>
        <v>Ja</v>
      </c>
      <c r="M14" s="64" t="str">
        <f>'Alla sjukhus'!M31</f>
        <v>Ja</v>
      </c>
      <c r="N14" s="64" t="str">
        <f>'Alla sjukhus'!N31</f>
        <v>Ja</v>
      </c>
      <c r="O14" s="64" t="str">
        <f>'Alla sjukhus'!O31</f>
        <v>Ja</v>
      </c>
      <c r="P14" s="64" t="str">
        <f>'Alla sjukhus'!P31</f>
        <v>Ja</v>
      </c>
      <c r="Q14" s="64" t="str">
        <f>'Alla sjukhus'!Q31</f>
        <v>Ja</v>
      </c>
      <c r="R14" s="64" t="str">
        <f>'Alla sjukhus'!R31</f>
        <v>Ja</v>
      </c>
      <c r="S14" s="64" t="str">
        <f>'Alla sjukhus'!S31</f>
        <v>Ja</v>
      </c>
      <c r="T14" s="64" t="str">
        <f>'Alla sjukhus'!T31</f>
        <v>Ja</v>
      </c>
      <c r="U14" s="64" t="str">
        <f>'Alla sjukhus'!U31</f>
        <v>Ja</v>
      </c>
      <c r="V14" s="64" t="str">
        <f>'Alla sjukhus'!V31</f>
        <v>Ja</v>
      </c>
      <c r="W14" s="64" t="str">
        <f>'Alla sjukhus'!W31</f>
        <v>Ja</v>
      </c>
      <c r="X14" s="64" t="str">
        <f>'Alla sjukhus'!X31</f>
        <v>Ja</v>
      </c>
      <c r="Y14" s="64" t="str">
        <f>'Alla sjukhus'!Y31</f>
        <v>Ja</v>
      </c>
      <c r="Z14" s="64" t="str">
        <f>'Alla sjukhus'!Z31</f>
        <v>Ja</v>
      </c>
      <c r="AA14" s="65" t="str">
        <f>'Alla sjukhus'!AA31</f>
        <v>Delvis</v>
      </c>
      <c r="AB14" s="65" t="str">
        <f>'Alla sjukhus'!AB31</f>
        <v>Delvis</v>
      </c>
      <c r="AC14" s="64" t="str">
        <f>'Alla sjukhus'!AC31</f>
        <v>Ja</v>
      </c>
      <c r="AD14" s="64" t="str">
        <f>'Alla sjukhus'!AD31</f>
        <v>Ja</v>
      </c>
      <c r="AE14" s="67" t="str">
        <f>'Alla sjukhus'!AE31</f>
        <v>Ja</v>
      </c>
      <c r="AF14" s="96">
        <f>'Alla sjukhus'!AF31</f>
        <v>22.5</v>
      </c>
      <c r="AH14" s="18">
        <v>3</v>
      </c>
      <c r="AI14" s="117" t="s">
        <v>92</v>
      </c>
      <c r="AJ14" s="118"/>
      <c r="AK14" s="34" t="s">
        <v>87</v>
      </c>
      <c r="AL14" s="34" t="s">
        <v>82</v>
      </c>
      <c r="AM14" s="34" t="s">
        <v>83</v>
      </c>
      <c r="AN14" s="34" t="s">
        <v>84</v>
      </c>
    </row>
    <row r="15" spans="1:40" ht="24.5" customHeight="1" thickBot="1" x14ac:dyDescent="0.4">
      <c r="A15" s="35" t="str">
        <f>'Alla sjukhus'!A34</f>
        <v xml:space="preserve">Kristianstad </v>
      </c>
      <c r="B15" s="64" t="str">
        <f>'Alla sjukhus'!B34</f>
        <v>Ja</v>
      </c>
      <c r="C15" s="64" t="str">
        <f>'Alla sjukhus'!C34</f>
        <v>Ja</v>
      </c>
      <c r="D15" s="64" t="str">
        <f>'Alla sjukhus'!D34</f>
        <v>Ja</v>
      </c>
      <c r="E15" s="64" t="str">
        <f>'Alla sjukhus'!E34</f>
        <v>Ja</v>
      </c>
      <c r="F15" s="66" t="str">
        <f>'Alla sjukhus'!F34</f>
        <v>Nej</v>
      </c>
      <c r="G15" s="66" t="str">
        <f>'Alla sjukhus'!G34</f>
        <v>Nej</v>
      </c>
      <c r="H15" s="64" t="str">
        <f>'Alla sjukhus'!H34</f>
        <v>Ja</v>
      </c>
      <c r="I15" s="64" t="str">
        <f>'Alla sjukhus'!I34</f>
        <v>Ja</v>
      </c>
      <c r="J15" s="64" t="str">
        <f>'Alla sjukhus'!J34</f>
        <v>Ja</v>
      </c>
      <c r="K15" s="65" t="str">
        <f>'Alla sjukhus'!K34</f>
        <v>Delvis</v>
      </c>
      <c r="L15" s="65" t="str">
        <f>'Alla sjukhus'!L34</f>
        <v>Delvis</v>
      </c>
      <c r="M15" s="66" t="str">
        <f>'Alla sjukhus'!M34</f>
        <v>Nej</v>
      </c>
      <c r="N15" s="64" t="str">
        <f>'Alla sjukhus'!N34</f>
        <v>Ja</v>
      </c>
      <c r="O15" s="65" t="str">
        <f>'Alla sjukhus'!O34</f>
        <v>Delvis</v>
      </c>
      <c r="P15" s="64" t="str">
        <f>'Alla sjukhus'!P34</f>
        <v>Ja</v>
      </c>
      <c r="Q15" s="64" t="str">
        <f>'Alla sjukhus'!Q34</f>
        <v>Ja</v>
      </c>
      <c r="R15" s="64" t="str">
        <f>'Alla sjukhus'!R34</f>
        <v>Ja</v>
      </c>
      <c r="S15" s="64" t="str">
        <f>'Alla sjukhus'!S34</f>
        <v>Ja</v>
      </c>
      <c r="T15" s="65" t="str">
        <f>'Alla sjukhus'!T34</f>
        <v>Delvis</v>
      </c>
      <c r="U15" s="64" t="str">
        <f>'Alla sjukhus'!U34</f>
        <v>Ja</v>
      </c>
      <c r="V15" s="64" t="str">
        <f>'Alla sjukhus'!V34</f>
        <v>Nej</v>
      </c>
      <c r="W15" s="64" t="str">
        <f>'Alla sjukhus'!W34</f>
        <v>Ja</v>
      </c>
      <c r="X15" s="64" t="str">
        <f>'Alla sjukhus'!X34</f>
        <v>Ja</v>
      </c>
      <c r="Y15" s="64" t="str">
        <f>'Alla sjukhus'!Y34</f>
        <v>Ja</v>
      </c>
      <c r="Z15" s="64" t="str">
        <f>'Alla sjukhus'!Z34</f>
        <v>Ja</v>
      </c>
      <c r="AA15" s="64" t="str">
        <f>'Alla sjukhus'!AA34</f>
        <v>Ja</v>
      </c>
      <c r="AB15" s="64" t="str">
        <f>'Alla sjukhus'!AB34</f>
        <v>Ja</v>
      </c>
      <c r="AC15" s="64" t="str">
        <f>'Alla sjukhus'!AC34</f>
        <v>Ja</v>
      </c>
      <c r="AD15" s="64" t="str">
        <f>'Alla sjukhus'!AD34</f>
        <v>Ja</v>
      </c>
      <c r="AE15" s="67" t="str">
        <f>'Alla sjukhus'!AE34</f>
        <v>Ja</v>
      </c>
      <c r="AF15" s="97">
        <f>'Alla sjukhus'!AF34</f>
        <v>21.75</v>
      </c>
      <c r="AH15" s="18">
        <v>4</v>
      </c>
      <c r="AI15" s="117" t="s">
        <v>93</v>
      </c>
      <c r="AJ15" s="118"/>
      <c r="AK15" s="34" t="s">
        <v>87</v>
      </c>
      <c r="AL15" s="34" t="s">
        <v>82</v>
      </c>
      <c r="AM15" s="34" t="s">
        <v>83</v>
      </c>
      <c r="AN15" s="34" t="s">
        <v>84</v>
      </c>
    </row>
    <row r="16" spans="1:40" ht="24.5" customHeight="1" thickBot="1" x14ac:dyDescent="0.4">
      <c r="A16" s="11" t="str">
        <f>'Alla sjukhus'!A43</f>
        <v xml:space="preserve">Lund </v>
      </c>
      <c r="B16" s="64" t="str">
        <f>'Alla sjukhus'!B43</f>
        <v>Ja</v>
      </c>
      <c r="C16" s="64" t="str">
        <f>'Alla sjukhus'!C43</f>
        <v>Ja</v>
      </c>
      <c r="D16" s="64" t="str">
        <f>'Alla sjukhus'!D43</f>
        <v>Ja</v>
      </c>
      <c r="E16" s="64" t="str">
        <f>'Alla sjukhus'!E43</f>
        <v>Ja</v>
      </c>
      <c r="F16" s="66" t="str">
        <f>'Alla sjukhus'!F43</f>
        <v>Nej</v>
      </c>
      <c r="G16" s="66" t="str">
        <f>'Alla sjukhus'!G43</f>
        <v>Nej</v>
      </c>
      <c r="H16" s="64" t="str">
        <f>'Alla sjukhus'!H43</f>
        <v>Ja</v>
      </c>
      <c r="I16" s="64" t="str">
        <f>'Alla sjukhus'!I43</f>
        <v>Ja</v>
      </c>
      <c r="J16" s="64" t="str">
        <f>'Alla sjukhus'!J43</f>
        <v>Ja</v>
      </c>
      <c r="K16" s="64" t="str">
        <f>'Alla sjukhus'!K43</f>
        <v>Ja</v>
      </c>
      <c r="L16" s="64" t="str">
        <f>'Alla sjukhus'!L43</f>
        <v>Ja</v>
      </c>
      <c r="M16" s="64" t="str">
        <f>'Alla sjukhus'!M43</f>
        <v>Ja</v>
      </c>
      <c r="N16" s="64" t="str">
        <f>'Alla sjukhus'!N43</f>
        <v>Ja</v>
      </c>
      <c r="O16" s="64" t="str">
        <f>'Alla sjukhus'!O43</f>
        <v>Ja</v>
      </c>
      <c r="P16" s="64" t="str">
        <f>'Alla sjukhus'!P43</f>
        <v>Ja</v>
      </c>
      <c r="Q16" s="64" t="str">
        <f>'Alla sjukhus'!Q43</f>
        <v>Ja</v>
      </c>
      <c r="R16" s="64" t="str">
        <f>'Alla sjukhus'!R43</f>
        <v>Ja</v>
      </c>
      <c r="S16" s="64" t="str">
        <f>'Alla sjukhus'!S43</f>
        <v>Ja</v>
      </c>
      <c r="T16" s="64" t="str">
        <f>'Alla sjukhus'!T43</f>
        <v>Ja</v>
      </c>
      <c r="U16" s="64" t="str">
        <f>'Alla sjukhus'!U43</f>
        <v>Ja</v>
      </c>
      <c r="V16" s="64" t="str">
        <f>'Alla sjukhus'!V43</f>
        <v>Ja</v>
      </c>
      <c r="W16" s="64" t="str">
        <f>'Alla sjukhus'!W43</f>
        <v>Ja</v>
      </c>
      <c r="X16" s="64" t="str">
        <f>'Alla sjukhus'!X43</f>
        <v>Ja</v>
      </c>
      <c r="Y16" s="64" t="str">
        <f>'Alla sjukhus'!Y43</f>
        <v>Ja</v>
      </c>
      <c r="Z16" s="64" t="str">
        <f>'Alla sjukhus'!Z43</f>
        <v>Ja</v>
      </c>
      <c r="AA16" s="64" t="str">
        <f>'Alla sjukhus'!AA43</f>
        <v>Ja</v>
      </c>
      <c r="AB16" s="64" t="str">
        <f>'Alla sjukhus'!AB43</f>
        <v>Ja</v>
      </c>
      <c r="AC16" s="64" t="str">
        <f>'Alla sjukhus'!AC43</f>
        <v>Ja</v>
      </c>
      <c r="AD16" s="64" t="str">
        <f>'Alla sjukhus'!AD43</f>
        <v>Ja</v>
      </c>
      <c r="AE16" s="67" t="str">
        <f>'Alla sjukhus'!AE43</f>
        <v>Ja</v>
      </c>
      <c r="AF16" s="96">
        <f>'Alla sjukhus'!AF43</f>
        <v>24.5</v>
      </c>
      <c r="AH16" s="18">
        <v>5</v>
      </c>
      <c r="AI16" s="117" t="s">
        <v>94</v>
      </c>
      <c r="AJ16" s="118"/>
      <c r="AK16" s="34" t="s">
        <v>87</v>
      </c>
      <c r="AL16" s="34" t="s">
        <v>82</v>
      </c>
      <c r="AM16" s="34" t="s">
        <v>83</v>
      </c>
      <c r="AN16" s="34" t="s">
        <v>84</v>
      </c>
    </row>
    <row r="17" spans="1:40" ht="24.5" customHeight="1" thickBot="1" x14ac:dyDescent="0.4">
      <c r="A17" s="11" t="str">
        <f>'Alla sjukhus'!A45</f>
        <v xml:space="preserve">Malmö </v>
      </c>
      <c r="B17" s="64" t="str">
        <f>'Alla sjukhus'!B45</f>
        <v>Ja</v>
      </c>
      <c r="C17" s="64" t="str">
        <f>'Alla sjukhus'!C45</f>
        <v>Ja</v>
      </c>
      <c r="D17" s="64" t="str">
        <f>'Alla sjukhus'!D45</f>
        <v>Ja</v>
      </c>
      <c r="E17" s="64" t="str">
        <f>'Alla sjukhus'!E45</f>
        <v>Ja</v>
      </c>
      <c r="F17" s="66" t="str">
        <f>'Alla sjukhus'!F45</f>
        <v>Nej</v>
      </c>
      <c r="G17" s="65" t="str">
        <f>'Alla sjukhus'!G45</f>
        <v>Delvis</v>
      </c>
      <c r="H17" s="64" t="str">
        <f>'Alla sjukhus'!H45</f>
        <v>Ja</v>
      </c>
      <c r="I17" s="64" t="str">
        <f>'Alla sjukhus'!I45</f>
        <v>Ja</v>
      </c>
      <c r="J17" s="64" t="str">
        <f>'Alla sjukhus'!J45</f>
        <v>Ja</v>
      </c>
      <c r="K17" s="65" t="str">
        <f>'Alla sjukhus'!K45</f>
        <v>Delvis</v>
      </c>
      <c r="L17" s="64" t="str">
        <f>'Alla sjukhus'!L45</f>
        <v>Ja</v>
      </c>
      <c r="M17" s="64" t="str">
        <f>'Alla sjukhus'!M45</f>
        <v>Ja</v>
      </c>
      <c r="N17" s="64" t="str">
        <f>'Alla sjukhus'!N45</f>
        <v>Ja</v>
      </c>
      <c r="O17" s="65" t="str">
        <f>'Alla sjukhus'!O45</f>
        <v>Delvis</v>
      </c>
      <c r="P17" s="64" t="str">
        <f>'Alla sjukhus'!P45</f>
        <v>Ja</v>
      </c>
      <c r="Q17" s="64" t="str">
        <f>'Alla sjukhus'!Q45</f>
        <v>Ja</v>
      </c>
      <c r="R17" s="65" t="str">
        <f>'Alla sjukhus'!R45</f>
        <v>Delvis</v>
      </c>
      <c r="S17" s="64" t="str">
        <f>'Alla sjukhus'!S45</f>
        <v>Ja</v>
      </c>
      <c r="T17" s="64" t="str">
        <f>'Alla sjukhus'!T45</f>
        <v>Ja</v>
      </c>
      <c r="U17" s="64" t="str">
        <f>'Alla sjukhus'!U45</f>
        <v>Ja</v>
      </c>
      <c r="V17" s="65" t="str">
        <f>'Alla sjukhus'!V45</f>
        <v>Delvis</v>
      </c>
      <c r="W17" s="64" t="str">
        <f>'Alla sjukhus'!W45</f>
        <v>Ja</v>
      </c>
      <c r="X17" s="64" t="str">
        <f>'Alla sjukhus'!X45</f>
        <v>Ja</v>
      </c>
      <c r="Y17" s="65" t="str">
        <f>'Alla sjukhus'!Y45</f>
        <v>Delvis</v>
      </c>
      <c r="Z17" s="64" t="str">
        <f>'Alla sjukhus'!Z45</f>
        <v>Ja</v>
      </c>
      <c r="AA17" s="64" t="str">
        <f>'Alla sjukhus'!AA45</f>
        <v>Ja</v>
      </c>
      <c r="AB17" s="65" t="str">
        <f>'Alla sjukhus'!AB45</f>
        <v>Delvis</v>
      </c>
      <c r="AC17" s="64" t="str">
        <f>'Alla sjukhus'!AC45</f>
        <v>Ja</v>
      </c>
      <c r="AD17" s="64" t="str">
        <f>'Alla sjukhus'!AD45</f>
        <v>Ja</v>
      </c>
      <c r="AE17" s="68" t="str">
        <f>'Alla sjukhus'!AE45</f>
        <v>Delvis</v>
      </c>
      <c r="AF17" s="96">
        <f>'Alla sjukhus'!AF45</f>
        <v>22.5</v>
      </c>
      <c r="AH17" s="18">
        <v>6</v>
      </c>
      <c r="AI17" s="117" t="s">
        <v>95</v>
      </c>
      <c r="AJ17" s="118"/>
      <c r="AK17" s="34" t="s">
        <v>87</v>
      </c>
      <c r="AL17" s="34" t="s">
        <v>82</v>
      </c>
      <c r="AM17" s="34" t="s">
        <v>83</v>
      </c>
      <c r="AN17" s="34" t="s">
        <v>84</v>
      </c>
    </row>
    <row r="18" spans="1:40" ht="24.5" customHeight="1" thickBot="1" x14ac:dyDescent="0.4">
      <c r="A18" s="11" t="str">
        <f>'Alla sjukhus'!A48</f>
        <v>Norrköping</v>
      </c>
      <c r="B18" s="64" t="str">
        <f>'Alla sjukhus'!B48</f>
        <v>Ja</v>
      </c>
      <c r="C18" s="64" t="str">
        <f>'Alla sjukhus'!C48</f>
        <v>Ja</v>
      </c>
      <c r="D18" s="64" t="str">
        <f>'Alla sjukhus'!D48</f>
        <v>Ja</v>
      </c>
      <c r="E18" s="66" t="str">
        <f>'Alla sjukhus'!E48</f>
        <v>Nej</v>
      </c>
      <c r="F18" s="66" t="str">
        <f>'Alla sjukhus'!F48</f>
        <v>Nej</v>
      </c>
      <c r="G18" s="64" t="str">
        <f>'Alla sjukhus'!G48</f>
        <v>Ja</v>
      </c>
      <c r="H18" s="64" t="str">
        <f>'Alla sjukhus'!H48</f>
        <v>Ja</v>
      </c>
      <c r="I18" s="64" t="str">
        <f>'Alla sjukhus'!I48</f>
        <v>Ja</v>
      </c>
      <c r="J18" s="64" t="str">
        <f>'Alla sjukhus'!J48</f>
        <v>Ja</v>
      </c>
      <c r="K18" s="65" t="str">
        <f>'Alla sjukhus'!K48</f>
        <v>Delvis</v>
      </c>
      <c r="L18" s="64" t="str">
        <f>'Alla sjukhus'!L48</f>
        <v>Ja</v>
      </c>
      <c r="M18" s="64" t="str">
        <f>'Alla sjukhus'!M48</f>
        <v>Ja</v>
      </c>
      <c r="N18" s="64" t="str">
        <f>'Alla sjukhus'!N48</f>
        <v>Ja</v>
      </c>
      <c r="O18" s="64" t="str">
        <f>'Alla sjukhus'!O48</f>
        <v>Ja</v>
      </c>
      <c r="P18" s="64" t="str">
        <f>'Alla sjukhus'!P48</f>
        <v>Ja</v>
      </c>
      <c r="Q18" s="64" t="str">
        <f>'Alla sjukhus'!Q48</f>
        <v>Ja</v>
      </c>
      <c r="R18" s="64" t="str">
        <f>'Alla sjukhus'!R48</f>
        <v>Ja</v>
      </c>
      <c r="S18" s="64" t="str">
        <f>'Alla sjukhus'!S48</f>
        <v>Ja</v>
      </c>
      <c r="T18" s="64" t="str">
        <f>'Alla sjukhus'!T48</f>
        <v>Ja</v>
      </c>
      <c r="U18" s="64" t="str">
        <f>'Alla sjukhus'!U48</f>
        <v>Ja</v>
      </c>
      <c r="V18" s="65" t="str">
        <f>'Alla sjukhus'!V48</f>
        <v>Delvis</v>
      </c>
      <c r="W18" s="65" t="str">
        <f>'Alla sjukhus'!W48</f>
        <v>Delvis</v>
      </c>
      <c r="X18" s="64" t="str">
        <f>'Alla sjukhus'!X48</f>
        <v>Ja</v>
      </c>
      <c r="Y18" s="64" t="str">
        <f>'Alla sjukhus'!Y48</f>
        <v>Ja</v>
      </c>
      <c r="Z18" s="64" t="str">
        <f>'Alla sjukhus'!Z48</f>
        <v>Ja</v>
      </c>
      <c r="AA18" s="65" t="str">
        <f>'Alla sjukhus'!AA48</f>
        <v>Delvis</v>
      </c>
      <c r="AB18" s="65" t="str">
        <f>'Alla sjukhus'!AB48</f>
        <v>Delvis</v>
      </c>
      <c r="AC18" s="64" t="str">
        <f>'Alla sjukhus'!AC48</f>
        <v>Ja</v>
      </c>
      <c r="AD18" s="64" t="str">
        <f>'Alla sjukhus'!AD48</f>
        <v>Ja</v>
      </c>
      <c r="AE18" s="67" t="str">
        <f>'Alla sjukhus'!AE48</f>
        <v>Ja</v>
      </c>
      <c r="AF18" s="96">
        <f>'Alla sjukhus'!AF48</f>
        <v>22.75</v>
      </c>
      <c r="AH18" s="18">
        <v>7</v>
      </c>
      <c r="AI18" s="117" t="s">
        <v>96</v>
      </c>
      <c r="AJ18" s="118"/>
      <c r="AK18" s="34" t="s">
        <v>87</v>
      </c>
      <c r="AL18" s="34" t="s">
        <v>82</v>
      </c>
      <c r="AM18" s="34" t="s">
        <v>83</v>
      </c>
      <c r="AN18" s="34" t="s">
        <v>84</v>
      </c>
    </row>
    <row r="19" spans="1:40" ht="24.5" customHeight="1" thickBot="1" x14ac:dyDescent="0.4">
      <c r="A19" s="11" t="str">
        <f>'Alla sjukhus'!A57</f>
        <v xml:space="preserve">Skövde </v>
      </c>
      <c r="B19" s="64" t="str">
        <f>'Alla sjukhus'!B57</f>
        <v>Ja</v>
      </c>
      <c r="C19" s="64" t="str">
        <f>'Alla sjukhus'!C57</f>
        <v>Ja</v>
      </c>
      <c r="D19" s="64" t="str">
        <f>'Alla sjukhus'!D57</f>
        <v>Ja</v>
      </c>
      <c r="E19" s="64" t="str">
        <f>'Alla sjukhus'!E57</f>
        <v>Ja</v>
      </c>
      <c r="F19" s="66" t="str">
        <f>'Alla sjukhus'!F57</f>
        <v>Nej</v>
      </c>
      <c r="G19" s="64" t="str">
        <f>'Alla sjukhus'!G57</f>
        <v>Ja</v>
      </c>
      <c r="H19" s="64" t="str">
        <f>'Alla sjukhus'!H57</f>
        <v>Ja</v>
      </c>
      <c r="I19" s="64" t="str">
        <f>'Alla sjukhus'!I57</f>
        <v>Ja</v>
      </c>
      <c r="J19" s="64" t="str">
        <f>'Alla sjukhus'!J57</f>
        <v>Ja</v>
      </c>
      <c r="K19" s="65" t="str">
        <f>'Alla sjukhus'!K57</f>
        <v>Delvis</v>
      </c>
      <c r="L19" s="64" t="str">
        <f>'Alla sjukhus'!L57</f>
        <v>Ja</v>
      </c>
      <c r="M19" s="64" t="str">
        <f>'Alla sjukhus'!M57</f>
        <v>Ja</v>
      </c>
      <c r="N19" s="64" t="str">
        <f>'Alla sjukhus'!N57</f>
        <v>Ja</v>
      </c>
      <c r="O19" s="64" t="str">
        <f>'Alla sjukhus'!O57</f>
        <v>Ja</v>
      </c>
      <c r="P19" s="64" t="str">
        <f>'Alla sjukhus'!P57</f>
        <v>Ja</v>
      </c>
      <c r="Q19" s="64" t="str">
        <f>'Alla sjukhus'!Q57</f>
        <v>Ja</v>
      </c>
      <c r="R19" s="64" t="str">
        <f>'Alla sjukhus'!R57</f>
        <v>Ja</v>
      </c>
      <c r="S19" s="64" t="str">
        <f>'Alla sjukhus'!S57</f>
        <v>Ja</v>
      </c>
      <c r="T19" s="64" t="str">
        <f>'Alla sjukhus'!T57</f>
        <v>Ja</v>
      </c>
      <c r="U19" s="64" t="str">
        <f>'Alla sjukhus'!U57</f>
        <v>Ja</v>
      </c>
      <c r="V19" s="64" t="str">
        <f>'Alla sjukhus'!V57</f>
        <v>Ja</v>
      </c>
      <c r="W19" s="65" t="str">
        <f>'Alla sjukhus'!W57</f>
        <v>Delvis</v>
      </c>
      <c r="X19" s="64" t="str">
        <f>'Alla sjukhus'!X57</f>
        <v>Ja</v>
      </c>
      <c r="Y19" s="64" t="str">
        <f>'Alla sjukhus'!Y57</f>
        <v>Ja</v>
      </c>
      <c r="Z19" s="64" t="str">
        <f>'Alla sjukhus'!Z57</f>
        <v>Ja</v>
      </c>
      <c r="AA19" s="64" t="str">
        <f>'Alla sjukhus'!AA57</f>
        <v>Ja</v>
      </c>
      <c r="AB19" s="64" t="str">
        <f>'Alla sjukhus'!AB57</f>
        <v>Ja</v>
      </c>
      <c r="AC19" s="65" t="str">
        <f>'Alla sjukhus'!AC57</f>
        <v>Delvis</v>
      </c>
      <c r="AD19" s="64" t="str">
        <f>'Alla sjukhus'!AD57</f>
        <v>Ja</v>
      </c>
      <c r="AE19" s="67" t="str">
        <f>'Alla sjukhus'!AE57</f>
        <v>Ja</v>
      </c>
      <c r="AF19" s="96">
        <f>'Alla sjukhus'!AF57</f>
        <v>24</v>
      </c>
      <c r="AH19" s="18">
        <v>8</v>
      </c>
      <c r="AI19" s="119" t="s">
        <v>97</v>
      </c>
      <c r="AJ19" s="120"/>
      <c r="AK19" s="34" t="s">
        <v>87</v>
      </c>
      <c r="AL19" s="34" t="s">
        <v>82</v>
      </c>
      <c r="AM19" s="34" t="s">
        <v>83</v>
      </c>
      <c r="AN19" s="34" t="s">
        <v>84</v>
      </c>
    </row>
    <row r="20" spans="1:40" ht="24.5" customHeight="1" thickBot="1" x14ac:dyDescent="0.4">
      <c r="A20" s="11" t="str">
        <f>'Alla sjukhus'!A59</f>
        <v>Stockholm Danderyd</v>
      </c>
      <c r="B20" s="64" t="str">
        <f>'Alla sjukhus'!B59</f>
        <v>Ja</v>
      </c>
      <c r="C20" s="64" t="str">
        <f>'Alla sjukhus'!C59</f>
        <v>Ja</v>
      </c>
      <c r="D20" s="64" t="str">
        <f>'Alla sjukhus'!D59</f>
        <v>Ja</v>
      </c>
      <c r="E20" s="64" t="str">
        <f>'Alla sjukhus'!E59</f>
        <v>Ja</v>
      </c>
      <c r="F20" s="66" t="str">
        <f>'Alla sjukhus'!F59</f>
        <v>Nej</v>
      </c>
      <c r="G20" s="64" t="str">
        <f>'Alla sjukhus'!G59</f>
        <v>Ja</v>
      </c>
      <c r="H20" s="64" t="str">
        <f>'Alla sjukhus'!H59</f>
        <v>Ja</v>
      </c>
      <c r="I20" s="65" t="str">
        <f>'Alla sjukhus'!I59</f>
        <v>Delvis</v>
      </c>
      <c r="J20" s="65" t="str">
        <f>'Alla sjukhus'!J59</f>
        <v>Delvis</v>
      </c>
      <c r="K20" s="64" t="str">
        <f>'Alla sjukhus'!K59</f>
        <v>Ja</v>
      </c>
      <c r="L20" s="64" t="str">
        <f>'Alla sjukhus'!L59</f>
        <v>Ja</v>
      </c>
      <c r="M20" s="64" t="str">
        <f>'Alla sjukhus'!M59</f>
        <v>Ja</v>
      </c>
      <c r="N20" s="64" t="str">
        <f>'Alla sjukhus'!N59</f>
        <v>Ja</v>
      </c>
      <c r="O20" s="64" t="str">
        <f>'Alla sjukhus'!O59</f>
        <v>Ja</v>
      </c>
      <c r="P20" s="64" t="str">
        <f>'Alla sjukhus'!P59</f>
        <v>Ja</v>
      </c>
      <c r="Q20" s="64" t="str">
        <f>'Alla sjukhus'!Q59</f>
        <v>Ja</v>
      </c>
      <c r="R20" s="64" t="str">
        <f>'Alla sjukhus'!R59</f>
        <v>Ja</v>
      </c>
      <c r="S20" s="64" t="str">
        <f>'Alla sjukhus'!S59</f>
        <v>Ja</v>
      </c>
      <c r="T20" s="64" t="str">
        <f>'Alla sjukhus'!T59</f>
        <v>Ja</v>
      </c>
      <c r="U20" s="64" t="str">
        <f>'Alla sjukhus'!U59</f>
        <v>Ja</v>
      </c>
      <c r="V20" s="64" t="str">
        <f>'Alla sjukhus'!V59</f>
        <v>Ja</v>
      </c>
      <c r="W20" s="64" t="str">
        <f>'Alla sjukhus'!W59</f>
        <v>Ja</v>
      </c>
      <c r="X20" s="64" t="str">
        <f>'Alla sjukhus'!X59</f>
        <v>Ja</v>
      </c>
      <c r="Y20" s="64" t="str">
        <f>'Alla sjukhus'!Y59</f>
        <v>Ja</v>
      </c>
      <c r="Z20" s="64" t="str">
        <f>'Alla sjukhus'!Z59</f>
        <v>Ja</v>
      </c>
      <c r="AA20" s="64" t="str">
        <f>'Alla sjukhus'!AA59</f>
        <v>Ja</v>
      </c>
      <c r="AB20" s="65" t="str">
        <f>'Alla sjukhus'!AB59</f>
        <v>Delvis</v>
      </c>
      <c r="AC20" s="64" t="str">
        <f>'Alla sjukhus'!AC59</f>
        <v>Ja</v>
      </c>
      <c r="AD20" s="64" t="str">
        <f>'Alla sjukhus'!AD59</f>
        <v>Ja</v>
      </c>
      <c r="AE20" s="67" t="str">
        <f>'Alla sjukhus'!AE59</f>
        <v>Ja</v>
      </c>
      <c r="AF20" s="96">
        <f>'Alla sjukhus'!AF59</f>
        <v>24.25</v>
      </c>
      <c r="AH20" s="18">
        <v>9</v>
      </c>
      <c r="AI20" s="117" t="s">
        <v>98</v>
      </c>
      <c r="AJ20" s="118"/>
      <c r="AK20" s="34" t="s">
        <v>87</v>
      </c>
      <c r="AL20" s="34" t="s">
        <v>82</v>
      </c>
      <c r="AM20" s="34" t="s">
        <v>83</v>
      </c>
      <c r="AN20" s="34" t="s">
        <v>84</v>
      </c>
    </row>
    <row r="21" spans="1:40" ht="24.5" customHeight="1" thickBot="1" x14ac:dyDescent="0.4">
      <c r="A21" s="11" t="str">
        <f>'Alla sjukhus'!A60</f>
        <v>Stockholm KS Huddinge</v>
      </c>
      <c r="B21" s="64" t="str">
        <f>'Alla sjukhus'!B60</f>
        <v>Ja</v>
      </c>
      <c r="C21" s="64" t="str">
        <f>'Alla sjukhus'!C60</f>
        <v>Ja</v>
      </c>
      <c r="D21" s="64" t="str">
        <f>'Alla sjukhus'!D60</f>
        <v>Ja</v>
      </c>
      <c r="E21" s="64" t="str">
        <f>'Alla sjukhus'!E60</f>
        <v>Ja</v>
      </c>
      <c r="F21" s="66" t="str">
        <f>'Alla sjukhus'!F60</f>
        <v>Nej</v>
      </c>
      <c r="G21" s="66" t="str">
        <f>'Alla sjukhus'!G60</f>
        <v>Nej</v>
      </c>
      <c r="H21" s="64" t="str">
        <f>'Alla sjukhus'!H60</f>
        <v>Ja</v>
      </c>
      <c r="I21" s="65" t="str">
        <f>'Alla sjukhus'!I60</f>
        <v>Delvis</v>
      </c>
      <c r="J21" s="65" t="str">
        <f>'Alla sjukhus'!J60</f>
        <v>Delvis</v>
      </c>
      <c r="K21" s="65" t="str">
        <f>'Alla sjukhus'!K60</f>
        <v>Delvis</v>
      </c>
      <c r="L21" s="64" t="str">
        <f>'Alla sjukhus'!L60</f>
        <v>Ja</v>
      </c>
      <c r="M21" s="64" t="str">
        <f>'Alla sjukhus'!M60</f>
        <v>Ja</v>
      </c>
      <c r="N21" s="65" t="str">
        <f>'Alla sjukhus'!N60</f>
        <v>Delvis</v>
      </c>
      <c r="O21" s="64" t="str">
        <f>'Alla sjukhus'!O60</f>
        <v>Ja</v>
      </c>
      <c r="P21" s="64" t="str">
        <f>'Alla sjukhus'!P60</f>
        <v>Ja</v>
      </c>
      <c r="Q21" s="64" t="str">
        <f>'Alla sjukhus'!Q60</f>
        <v>Ja</v>
      </c>
      <c r="R21" s="64" t="str">
        <f>'Alla sjukhus'!R60</f>
        <v>Ja</v>
      </c>
      <c r="S21" s="64" t="str">
        <f>'Alla sjukhus'!S60</f>
        <v>Ja</v>
      </c>
      <c r="T21" s="64" t="str">
        <f>'Alla sjukhus'!T60</f>
        <v>Ja</v>
      </c>
      <c r="U21" s="64" t="str">
        <f>'Alla sjukhus'!U60</f>
        <v>Ja</v>
      </c>
      <c r="V21" s="65" t="str">
        <f>'Alla sjukhus'!V60</f>
        <v>Delvis</v>
      </c>
      <c r="W21" s="65" t="str">
        <f>'Alla sjukhus'!W60</f>
        <v>Delvis</v>
      </c>
      <c r="X21" s="64" t="str">
        <f>'Alla sjukhus'!X60</f>
        <v>Ja</v>
      </c>
      <c r="Y21" s="64" t="str">
        <f>'Alla sjukhus'!Y60</f>
        <v>Ja</v>
      </c>
      <c r="Z21" s="64" t="str">
        <f>'Alla sjukhus'!Z60</f>
        <v>Ja</v>
      </c>
      <c r="AA21" s="64" t="str">
        <f>'Alla sjukhus'!AA60</f>
        <v>Ja</v>
      </c>
      <c r="AB21" s="65" t="str">
        <f>'Alla sjukhus'!AB60</f>
        <v>Delvis</v>
      </c>
      <c r="AC21" s="64" t="str">
        <f>'Alla sjukhus'!AC60</f>
        <v>Ja</v>
      </c>
      <c r="AD21" s="64" t="str">
        <f>'Alla sjukhus'!AD60</f>
        <v>Ja</v>
      </c>
      <c r="AE21" s="67" t="str">
        <f>'Alla sjukhus'!AE60</f>
        <v>Ja</v>
      </c>
      <c r="AF21" s="97">
        <f>'Alla sjukhus'!AF60</f>
        <v>21.5</v>
      </c>
      <c r="AH21" s="18">
        <v>10</v>
      </c>
      <c r="AI21" s="117" t="s">
        <v>99</v>
      </c>
      <c r="AJ21" s="118"/>
      <c r="AK21" s="34" t="s">
        <v>87</v>
      </c>
      <c r="AL21" s="34" t="s">
        <v>82</v>
      </c>
      <c r="AM21" s="34" t="s">
        <v>83</v>
      </c>
      <c r="AN21" s="34" t="s">
        <v>84</v>
      </c>
    </row>
    <row r="22" spans="1:40" ht="24.5" customHeight="1" thickBot="1" x14ac:dyDescent="0.4">
      <c r="A22" s="11" t="str">
        <f>'Alla sjukhus'!A62</f>
        <v>Stockholm St Göran</v>
      </c>
      <c r="B22" s="64" t="str">
        <f>'Alla sjukhus'!B62</f>
        <v>Ja</v>
      </c>
      <c r="C22" s="64" t="str">
        <f>'Alla sjukhus'!C62</f>
        <v>Ja</v>
      </c>
      <c r="D22" s="64" t="str">
        <f>'Alla sjukhus'!D62</f>
        <v>Ja</v>
      </c>
      <c r="E22" s="65" t="str">
        <f>'Alla sjukhus'!E62</f>
        <v>Delvis</v>
      </c>
      <c r="F22" s="66" t="str">
        <f>'Alla sjukhus'!F62</f>
        <v>Nej</v>
      </c>
      <c r="G22" s="65" t="str">
        <f>'Alla sjukhus'!G62</f>
        <v>Delvis</v>
      </c>
      <c r="H22" s="64" t="str">
        <f>'Alla sjukhus'!H62</f>
        <v>Ja</v>
      </c>
      <c r="I22" s="64" t="str">
        <f>'Alla sjukhus'!I62</f>
        <v>Ja</v>
      </c>
      <c r="J22" s="64" t="str">
        <f>'Alla sjukhus'!J62</f>
        <v>Ja</v>
      </c>
      <c r="K22" s="65" t="str">
        <f>'Alla sjukhus'!K62</f>
        <v>Delvis</v>
      </c>
      <c r="L22" s="64" t="str">
        <f>'Alla sjukhus'!L62</f>
        <v>Ja</v>
      </c>
      <c r="M22" s="65" t="str">
        <f>'Alla sjukhus'!M62</f>
        <v>Delvis</v>
      </c>
      <c r="N22" s="64" t="str">
        <f>'Alla sjukhus'!N62</f>
        <v>Ja</v>
      </c>
      <c r="O22" s="64" t="str">
        <f>'Alla sjukhus'!O62</f>
        <v>Ja</v>
      </c>
      <c r="P22" s="64" t="str">
        <f>'Alla sjukhus'!P62</f>
        <v>Ja</v>
      </c>
      <c r="Q22" s="64" t="str">
        <f>'Alla sjukhus'!Q62</f>
        <v>Ja</v>
      </c>
      <c r="R22" s="64" t="str">
        <f>'Alla sjukhus'!R62</f>
        <v>Ja</v>
      </c>
      <c r="S22" s="64" t="str">
        <f>'Alla sjukhus'!S62</f>
        <v>Ja</v>
      </c>
      <c r="T22" s="64" t="str">
        <f>'Alla sjukhus'!T62</f>
        <v>Ja</v>
      </c>
      <c r="U22" s="64" t="str">
        <f>'Alla sjukhus'!U62</f>
        <v>Ja</v>
      </c>
      <c r="V22" s="64" t="str">
        <f>'Alla sjukhus'!V62</f>
        <v>Ja</v>
      </c>
      <c r="W22" s="64" t="str">
        <f>'Alla sjukhus'!W62</f>
        <v>Ja</v>
      </c>
      <c r="X22" s="64" t="str">
        <f>'Alla sjukhus'!X62</f>
        <v>Ja</v>
      </c>
      <c r="Y22" s="64" t="str">
        <f>'Alla sjukhus'!Y62</f>
        <v>Ja</v>
      </c>
      <c r="Z22" s="64" t="str">
        <f>'Alla sjukhus'!Z62</f>
        <v>Ja</v>
      </c>
      <c r="AA22" s="65" t="str">
        <f>'Alla sjukhus'!AA62</f>
        <v>Delvis</v>
      </c>
      <c r="AB22" s="65" t="str">
        <f>'Alla sjukhus'!AB62</f>
        <v>Delvis</v>
      </c>
      <c r="AC22" s="65" t="str">
        <f>'Alla sjukhus'!AC62</f>
        <v>Delvis</v>
      </c>
      <c r="AD22" s="65" t="str">
        <f>'Alla sjukhus'!AD62</f>
        <v>Delvis</v>
      </c>
      <c r="AE22" s="67" t="str">
        <f>'Alla sjukhus'!AE62</f>
        <v>Ja</v>
      </c>
      <c r="AF22" s="97">
        <f>'Alla sjukhus'!AF62</f>
        <v>22</v>
      </c>
      <c r="AH22" s="18">
        <v>11</v>
      </c>
      <c r="AI22" s="117" t="s">
        <v>100</v>
      </c>
      <c r="AJ22" s="118"/>
      <c r="AK22" s="34" t="s">
        <v>87</v>
      </c>
      <c r="AL22" s="34" t="s">
        <v>82</v>
      </c>
      <c r="AM22" s="34" t="s">
        <v>83</v>
      </c>
      <c r="AN22" s="34" t="s">
        <v>84</v>
      </c>
    </row>
    <row r="23" spans="1:40" ht="24.5" customHeight="1" thickBot="1" x14ac:dyDescent="0.4">
      <c r="A23" s="11" t="str">
        <f>'Alla sjukhus'!A63</f>
        <v xml:space="preserve">Stockholm SöS </v>
      </c>
      <c r="B23" s="64" t="str">
        <f>'Alla sjukhus'!B63</f>
        <v>Ja</v>
      </c>
      <c r="C23" s="64" t="str">
        <f>'Alla sjukhus'!C63</f>
        <v>Ja</v>
      </c>
      <c r="D23" s="64" t="str">
        <f>'Alla sjukhus'!D63</f>
        <v>Ja</v>
      </c>
      <c r="E23" s="64" t="str">
        <f>'Alla sjukhus'!E63</f>
        <v>Ja</v>
      </c>
      <c r="F23" s="66" t="str">
        <f>'Alla sjukhus'!F63</f>
        <v>Nej</v>
      </c>
      <c r="G23" s="66" t="str">
        <f>'Alla sjukhus'!G63</f>
        <v>Nej</v>
      </c>
      <c r="H23" s="66" t="str">
        <f>'Alla sjukhus'!H63</f>
        <v>Nej</v>
      </c>
      <c r="I23" s="66" t="str">
        <f>'Alla sjukhus'!I63</f>
        <v>Nej</v>
      </c>
      <c r="J23" s="66" t="str">
        <f>'Alla sjukhus'!J63</f>
        <v>Nej</v>
      </c>
      <c r="K23" s="65" t="str">
        <f>'Alla sjukhus'!K63</f>
        <v>Delvis</v>
      </c>
      <c r="L23" s="66" t="str">
        <f>'Alla sjukhus'!L63</f>
        <v>Nej</v>
      </c>
      <c r="M23" s="64" t="str">
        <f>'Alla sjukhus'!M63</f>
        <v>Ja</v>
      </c>
      <c r="N23" s="64" t="str">
        <f>'Alla sjukhus'!N63</f>
        <v>Ja</v>
      </c>
      <c r="O23" s="64" t="str">
        <f>'Alla sjukhus'!O63</f>
        <v>Ja</v>
      </c>
      <c r="P23" s="64" t="str">
        <f>'Alla sjukhus'!P63</f>
        <v>Ja</v>
      </c>
      <c r="Q23" s="64" t="str">
        <f>'Alla sjukhus'!Q63</f>
        <v>Ja</v>
      </c>
      <c r="R23" s="65" t="str">
        <f>'Alla sjukhus'!R63</f>
        <v>Delvis</v>
      </c>
      <c r="S23" s="64" t="str">
        <f>'Alla sjukhus'!S63</f>
        <v>Ja</v>
      </c>
      <c r="T23" s="64" t="str">
        <f>'Alla sjukhus'!T63</f>
        <v>Ja</v>
      </c>
      <c r="U23" s="64" t="str">
        <f>'Alla sjukhus'!U63</f>
        <v>Ja</v>
      </c>
      <c r="V23" s="66" t="str">
        <f>'Alla sjukhus'!V63</f>
        <v>Nej</v>
      </c>
      <c r="W23" s="65" t="str">
        <f>'Alla sjukhus'!W63</f>
        <v>Delvis</v>
      </c>
      <c r="X23" s="64" t="str">
        <f>'Alla sjukhus'!X63</f>
        <v>Ja</v>
      </c>
      <c r="Y23" s="65" t="str">
        <f>'Alla sjukhus'!Y63</f>
        <v>Delvis</v>
      </c>
      <c r="Z23" s="64" t="str">
        <f>'Alla sjukhus'!Z63</f>
        <v>Ja</v>
      </c>
      <c r="AA23" s="66" t="str">
        <f>'Alla sjukhus'!AA63</f>
        <v>Nej</v>
      </c>
      <c r="AB23" s="65" t="str">
        <f>'Alla sjukhus'!AB63</f>
        <v>Delvis</v>
      </c>
      <c r="AC23" s="64" t="str">
        <f>'Alla sjukhus'!AC63</f>
        <v>Ja</v>
      </c>
      <c r="AD23" s="65" t="str">
        <f>'Alla sjukhus'!AD63</f>
        <v>Delvis</v>
      </c>
      <c r="AE23" s="70" t="str">
        <f>'Alla sjukhus'!AE63</f>
        <v>Nej</v>
      </c>
      <c r="AF23" s="98">
        <f>'Alla sjukhus'!AF63</f>
        <v>17</v>
      </c>
      <c r="AH23" s="18">
        <v>12</v>
      </c>
      <c r="AI23" s="117" t="s">
        <v>101</v>
      </c>
      <c r="AJ23" s="118"/>
      <c r="AK23" s="34" t="s">
        <v>87</v>
      </c>
      <c r="AL23" s="34" t="s">
        <v>82</v>
      </c>
      <c r="AM23" s="34" t="s">
        <v>83</v>
      </c>
      <c r="AN23" s="34" t="s">
        <v>84</v>
      </c>
    </row>
    <row r="24" spans="1:40" ht="24.5" customHeight="1" thickBot="1" x14ac:dyDescent="0.4">
      <c r="A24" s="11" t="str">
        <f>'Alla sjukhus'!A64</f>
        <v>Sunderbyn</v>
      </c>
      <c r="B24" s="64" t="str">
        <f>'Alla sjukhus'!B64</f>
        <v>Ja</v>
      </c>
      <c r="C24" s="64" t="str">
        <f>'Alla sjukhus'!C64</f>
        <v>Ja</v>
      </c>
      <c r="D24" s="64" t="str">
        <f>'Alla sjukhus'!D64</f>
        <v>Ja</v>
      </c>
      <c r="E24" s="64" t="str">
        <f>'Alla sjukhus'!E64</f>
        <v>Ja</v>
      </c>
      <c r="F24" s="66" t="str">
        <f>'Alla sjukhus'!F64</f>
        <v>Nej</v>
      </c>
      <c r="G24" s="64" t="str">
        <f>'Alla sjukhus'!G64</f>
        <v>Ja</v>
      </c>
      <c r="H24" s="64" t="str">
        <f>'Alla sjukhus'!H64</f>
        <v>Ja</v>
      </c>
      <c r="I24" s="64" t="str">
        <f>'Alla sjukhus'!I64</f>
        <v>Ja</v>
      </c>
      <c r="J24" s="64" t="str">
        <f>'Alla sjukhus'!J64</f>
        <v>Ja</v>
      </c>
      <c r="K24" s="66" t="str">
        <f>'Alla sjukhus'!K64</f>
        <v>Nej</v>
      </c>
      <c r="L24" s="66" t="str">
        <f>'Alla sjukhus'!L64</f>
        <v>Nej</v>
      </c>
      <c r="M24" s="66" t="str">
        <f>'Alla sjukhus'!M64</f>
        <v>Nej</v>
      </c>
      <c r="N24" s="65" t="str">
        <f>'Alla sjukhus'!N64</f>
        <v>Delvis</v>
      </c>
      <c r="O24" s="65" t="str">
        <f>'Alla sjukhus'!O64</f>
        <v>Delvis</v>
      </c>
      <c r="P24" s="64" t="str">
        <f>'Alla sjukhus'!P64</f>
        <v>Ja</v>
      </c>
      <c r="Q24" s="64" t="str">
        <f>'Alla sjukhus'!Q64</f>
        <v>Ja</v>
      </c>
      <c r="R24" s="64" t="str">
        <f>'Alla sjukhus'!R64</f>
        <v>Ja</v>
      </c>
      <c r="S24" s="64" t="str">
        <f>'Alla sjukhus'!S64</f>
        <v>Ja</v>
      </c>
      <c r="T24" s="64" t="str">
        <f>'Alla sjukhus'!T64</f>
        <v>Ja</v>
      </c>
      <c r="U24" s="64" t="str">
        <f>'Alla sjukhus'!U64</f>
        <v>Ja</v>
      </c>
      <c r="V24" s="66" t="str">
        <f>'Alla sjukhus'!V64</f>
        <v>Nej</v>
      </c>
      <c r="W24" s="64" t="str">
        <f>'Alla sjukhus'!W64</f>
        <v>Ja</v>
      </c>
      <c r="X24" s="64" t="str">
        <f>'Alla sjukhus'!X64</f>
        <v>Ja</v>
      </c>
      <c r="Y24" s="64" t="str">
        <f>'Alla sjukhus'!Y64</f>
        <v>Ja</v>
      </c>
      <c r="Z24" s="64" t="str">
        <f>'Alla sjukhus'!Z64</f>
        <v>Ja</v>
      </c>
      <c r="AA24" s="64" t="str">
        <f>'Alla sjukhus'!AA64</f>
        <v>Ja</v>
      </c>
      <c r="AB24" s="64" t="str">
        <f>'Alla sjukhus'!AB64</f>
        <v>Ja</v>
      </c>
      <c r="AC24" s="64" t="str">
        <f>'Alla sjukhus'!AC64</f>
        <v>Ja</v>
      </c>
      <c r="AD24" s="83" t="str">
        <f>'Alla sjukhus'!AD64</f>
        <v>Okänt</v>
      </c>
      <c r="AE24" s="67" t="str">
        <f>'Alla sjukhus'!AE64</f>
        <v>Ja</v>
      </c>
      <c r="AF24" s="97">
        <f>'Alla sjukhus'!AF64</f>
        <v>20.5</v>
      </c>
      <c r="AH24" s="18">
        <v>13</v>
      </c>
      <c r="AI24" s="117" t="s">
        <v>102</v>
      </c>
      <c r="AJ24" s="118"/>
      <c r="AK24" s="34" t="s">
        <v>87</v>
      </c>
      <c r="AL24" s="34" t="s">
        <v>82</v>
      </c>
      <c r="AM24" s="34" t="s">
        <v>83</v>
      </c>
      <c r="AN24" s="34" t="s">
        <v>84</v>
      </c>
    </row>
    <row r="25" spans="1:40" ht="24.5" customHeight="1" thickBot="1" x14ac:dyDescent="0.4">
      <c r="A25" s="11" t="str">
        <f>'Alla sjukhus'!A65</f>
        <v xml:space="preserve">Sundsvall </v>
      </c>
      <c r="B25" s="64" t="str">
        <f>'Alla sjukhus'!B65</f>
        <v>Ja</v>
      </c>
      <c r="C25" s="64" t="str">
        <f>'Alla sjukhus'!C65</f>
        <v>Ja</v>
      </c>
      <c r="D25" s="64" t="str">
        <f>'Alla sjukhus'!D65</f>
        <v>Ja</v>
      </c>
      <c r="E25" s="64" t="str">
        <f>'Alla sjukhus'!E65</f>
        <v>Ja</v>
      </c>
      <c r="F25" s="64" t="str">
        <f>'Alla sjukhus'!F65</f>
        <v>Ja</v>
      </c>
      <c r="G25" s="64" t="str">
        <f>'Alla sjukhus'!G65</f>
        <v>Ja</v>
      </c>
      <c r="H25" s="64" t="str">
        <f>'Alla sjukhus'!H65</f>
        <v>Ja</v>
      </c>
      <c r="I25" s="64" t="str">
        <f>'Alla sjukhus'!I65</f>
        <v>Ja</v>
      </c>
      <c r="J25" s="64" t="str">
        <f>'Alla sjukhus'!J65</f>
        <v>Ja</v>
      </c>
      <c r="K25" s="64" t="str">
        <f>'Alla sjukhus'!K65</f>
        <v>Ja</v>
      </c>
      <c r="L25" s="64" t="str">
        <f>'Alla sjukhus'!L65</f>
        <v>Ja</v>
      </c>
      <c r="M25" s="65" t="str">
        <f>'Alla sjukhus'!M65</f>
        <v>Delvis</v>
      </c>
      <c r="N25" s="64" t="str">
        <f>'Alla sjukhus'!N65</f>
        <v>Ja</v>
      </c>
      <c r="O25" s="65" t="str">
        <f>'Alla sjukhus'!O65</f>
        <v>Delvis</v>
      </c>
      <c r="P25" s="65" t="str">
        <f>'Alla sjukhus'!P65</f>
        <v>Delvis</v>
      </c>
      <c r="Q25" s="64" t="str">
        <f>'Alla sjukhus'!Q65</f>
        <v>Ja</v>
      </c>
      <c r="R25" s="65" t="str">
        <f>'Alla sjukhus'!R65</f>
        <v>Delvis</v>
      </c>
      <c r="S25" s="64" t="str">
        <f>'Alla sjukhus'!S65</f>
        <v>Ja</v>
      </c>
      <c r="T25" s="64" t="str">
        <f>'Alla sjukhus'!T65</f>
        <v>Ja</v>
      </c>
      <c r="U25" s="64" t="str">
        <f>'Alla sjukhus'!U65</f>
        <v>Ja</v>
      </c>
      <c r="V25" s="65" t="str">
        <f>'Alla sjukhus'!V65</f>
        <v>Delvis</v>
      </c>
      <c r="W25" s="65" t="str">
        <f>'Alla sjukhus'!W65</f>
        <v>Delvis</v>
      </c>
      <c r="X25" s="64" t="str">
        <f>'Alla sjukhus'!X65</f>
        <v>Ja</v>
      </c>
      <c r="Y25" s="64" t="str">
        <f>'Alla sjukhus'!Y65</f>
        <v>Ja</v>
      </c>
      <c r="Z25" s="64" t="str">
        <f>'Alla sjukhus'!Z65</f>
        <v>Ja</v>
      </c>
      <c r="AA25" s="66" t="str">
        <f>'Alla sjukhus'!AA65</f>
        <v>Nej</v>
      </c>
      <c r="AB25" s="65" t="str">
        <f>'Alla sjukhus'!AB65</f>
        <v>Delvis</v>
      </c>
      <c r="AC25" s="65" t="str">
        <f>'Alla sjukhus'!AC65</f>
        <v>Delvis</v>
      </c>
      <c r="AD25" s="66" t="str">
        <f>'Alla sjukhus'!AD65</f>
        <v>Nej</v>
      </c>
      <c r="AE25" s="67" t="str">
        <f>'Alla sjukhus'!AE65</f>
        <v>Ja</v>
      </c>
      <c r="AF25" s="97">
        <f>'Alla sjukhus'!AF65</f>
        <v>20.75</v>
      </c>
      <c r="AH25" s="18">
        <v>14</v>
      </c>
      <c r="AI25" s="117" t="s">
        <v>103</v>
      </c>
      <c r="AJ25" s="118"/>
      <c r="AK25" s="34" t="s">
        <v>87</v>
      </c>
      <c r="AL25" s="34" t="s">
        <v>82</v>
      </c>
      <c r="AM25" s="34" t="s">
        <v>83</v>
      </c>
      <c r="AN25" s="34" t="s">
        <v>84</v>
      </c>
    </row>
    <row r="26" spans="1:40" ht="24.5" customHeight="1" thickBot="1" x14ac:dyDescent="0.4">
      <c r="A26" s="11" t="str">
        <f>'Alla sjukhus'!A69</f>
        <v xml:space="preserve">Trollhättan NU-sjukvården </v>
      </c>
      <c r="B26" s="64" t="str">
        <f>'Alla sjukhus'!B69</f>
        <v>Ja</v>
      </c>
      <c r="C26" s="64" t="str">
        <f>'Alla sjukhus'!C69</f>
        <v>Ja</v>
      </c>
      <c r="D26" s="64" t="str">
        <f>'Alla sjukhus'!D69</f>
        <v>Ja</v>
      </c>
      <c r="E26" s="64" t="str">
        <f>'Alla sjukhus'!E69</f>
        <v>Ja</v>
      </c>
      <c r="F26" s="66" t="str">
        <f>'Alla sjukhus'!F69</f>
        <v>Nej</v>
      </c>
      <c r="G26" s="64" t="str">
        <f>'Alla sjukhus'!G69</f>
        <v>Ja</v>
      </c>
      <c r="H26" s="64" t="str">
        <f>'Alla sjukhus'!H69</f>
        <v>Ja</v>
      </c>
      <c r="I26" s="66" t="str">
        <f>'Alla sjukhus'!I69</f>
        <v>Nej</v>
      </c>
      <c r="J26" s="66" t="str">
        <f>'Alla sjukhus'!J69</f>
        <v>Nej</v>
      </c>
      <c r="K26" s="65" t="str">
        <f>'Alla sjukhus'!K69</f>
        <v>Delvis</v>
      </c>
      <c r="L26" s="64" t="str">
        <f>'Alla sjukhus'!L69</f>
        <v>Ja</v>
      </c>
      <c r="M26" s="64" t="str">
        <f>'Alla sjukhus'!M69</f>
        <v>Ja</v>
      </c>
      <c r="N26" s="64" t="str">
        <f>'Alla sjukhus'!N69</f>
        <v>Ja</v>
      </c>
      <c r="O26" s="65" t="str">
        <f>'Alla sjukhus'!O69</f>
        <v>Delvis</v>
      </c>
      <c r="P26" s="64" t="str">
        <f>'Alla sjukhus'!P69</f>
        <v>Ja</v>
      </c>
      <c r="Q26" s="64" t="str">
        <f>'Alla sjukhus'!Q69</f>
        <v>Ja</v>
      </c>
      <c r="R26" s="64" t="str">
        <f>'Alla sjukhus'!R69</f>
        <v>Ja</v>
      </c>
      <c r="S26" s="64" t="str">
        <f>'Alla sjukhus'!S69</f>
        <v>Ja</v>
      </c>
      <c r="T26" s="64" t="str">
        <f>'Alla sjukhus'!T69</f>
        <v>Ja</v>
      </c>
      <c r="U26" s="64" t="str">
        <f>'Alla sjukhus'!U69</f>
        <v>Ja</v>
      </c>
      <c r="V26" s="66" t="str">
        <f>'Alla sjukhus'!V69</f>
        <v>Nej</v>
      </c>
      <c r="W26" s="65" t="str">
        <f>'Alla sjukhus'!W69</f>
        <v>Delvis</v>
      </c>
      <c r="X26" s="64" t="str">
        <f>'Alla sjukhus'!X69</f>
        <v>Ja</v>
      </c>
      <c r="Y26" s="65" t="str">
        <f>'Alla sjukhus'!Y69</f>
        <v>Delvis</v>
      </c>
      <c r="Z26" s="65" t="str">
        <f>'Alla sjukhus'!Z69</f>
        <v>Delvis</v>
      </c>
      <c r="AA26" s="66" t="str">
        <f>'Alla sjukhus'!AA69</f>
        <v>Nej</v>
      </c>
      <c r="AB26" s="65" t="str">
        <f>'Alla sjukhus'!AB69</f>
        <v>Delvis</v>
      </c>
      <c r="AC26" s="64" t="str">
        <f>'Alla sjukhus'!AC69</f>
        <v>Ja</v>
      </c>
      <c r="AD26" s="64" t="str">
        <f>'Alla sjukhus'!AD69</f>
        <v>Ja</v>
      </c>
      <c r="AE26" s="67" t="str">
        <f>'Alla sjukhus'!AE69</f>
        <v>Ja</v>
      </c>
      <c r="AF26" s="98">
        <f>'Alla sjukhus'!AF69</f>
        <v>20.25</v>
      </c>
      <c r="AH26" s="18">
        <v>15</v>
      </c>
      <c r="AI26" s="117" t="s">
        <v>104</v>
      </c>
      <c r="AJ26" s="118"/>
      <c r="AK26" s="34" t="s">
        <v>87</v>
      </c>
      <c r="AL26" s="34" t="s">
        <v>82</v>
      </c>
      <c r="AM26" s="34" t="s">
        <v>83</v>
      </c>
      <c r="AN26" s="34" t="s">
        <v>84</v>
      </c>
    </row>
    <row r="27" spans="1:40" ht="24.5" customHeight="1" thickBot="1" x14ac:dyDescent="0.4">
      <c r="A27" s="35" t="str">
        <f>'Alla sjukhus'!A71</f>
        <v>Uppsala</v>
      </c>
      <c r="B27" s="64" t="str">
        <f>'Alla sjukhus'!B71</f>
        <v>Ja</v>
      </c>
      <c r="C27" s="64" t="str">
        <f>'Alla sjukhus'!C71</f>
        <v>Ja</v>
      </c>
      <c r="D27" s="64" t="str">
        <f>'Alla sjukhus'!D71</f>
        <v>Ja</v>
      </c>
      <c r="E27" s="66" t="str">
        <f>'Alla sjukhus'!E71</f>
        <v>Nej</v>
      </c>
      <c r="F27" s="64" t="str">
        <f>'Alla sjukhus'!F71</f>
        <v>Ja</v>
      </c>
      <c r="G27" s="65" t="str">
        <f>'Alla sjukhus'!G71</f>
        <v>Delvis</v>
      </c>
      <c r="H27" s="64" t="str">
        <f>'Alla sjukhus'!H71</f>
        <v>Ja</v>
      </c>
      <c r="I27" s="64" t="str">
        <f>'Alla sjukhus'!I71</f>
        <v>Ja</v>
      </c>
      <c r="J27" s="64" t="str">
        <f>'Alla sjukhus'!J71</f>
        <v>Ja</v>
      </c>
      <c r="K27" s="65" t="str">
        <f>'Alla sjukhus'!K71</f>
        <v>Delvis</v>
      </c>
      <c r="L27" s="64" t="str">
        <f>'Alla sjukhus'!L71</f>
        <v>Ja</v>
      </c>
      <c r="M27" s="64" t="str">
        <f>'Alla sjukhus'!M71</f>
        <v>Ja</v>
      </c>
      <c r="N27" s="64" t="str">
        <f>'Alla sjukhus'!N71</f>
        <v>Ja</v>
      </c>
      <c r="O27" s="64" t="str">
        <f>'Alla sjukhus'!O71</f>
        <v>Ja</v>
      </c>
      <c r="P27" s="64" t="str">
        <f>'Alla sjukhus'!P71</f>
        <v>Ja</v>
      </c>
      <c r="Q27" s="64" t="str">
        <f>'Alla sjukhus'!Q71</f>
        <v>Ja</v>
      </c>
      <c r="R27" s="65" t="str">
        <f>'Alla sjukhus'!R71</f>
        <v>Delvis</v>
      </c>
      <c r="S27" s="64" t="str">
        <f>'Alla sjukhus'!S71</f>
        <v>Ja</v>
      </c>
      <c r="T27" s="64" t="str">
        <f>'Alla sjukhus'!T71</f>
        <v>Ja</v>
      </c>
      <c r="U27" s="64" t="str">
        <f>'Alla sjukhus'!U71</f>
        <v>Ja</v>
      </c>
      <c r="V27" s="65" t="str">
        <f>'Alla sjukhus'!V71</f>
        <v>Delvis</v>
      </c>
      <c r="W27" s="64" t="str">
        <f>'Alla sjukhus'!W71</f>
        <v>Ja</v>
      </c>
      <c r="X27" s="64" t="str">
        <f>'Alla sjukhus'!X71</f>
        <v>Ja</v>
      </c>
      <c r="Y27" s="65" t="str">
        <f>'Alla sjukhus'!Y71</f>
        <v>Delvis</v>
      </c>
      <c r="Z27" s="64" t="str">
        <f>'Alla sjukhus'!Z71</f>
        <v>Ja</v>
      </c>
      <c r="AA27" s="64" t="str">
        <f>'Alla sjukhus'!AA71</f>
        <v>Ja</v>
      </c>
      <c r="AB27" s="64" t="str">
        <f>'Alla sjukhus'!AB71</f>
        <v>Ja</v>
      </c>
      <c r="AC27" s="64" t="str">
        <f>'Alla sjukhus'!AC71</f>
        <v>Ja</v>
      </c>
      <c r="AD27" s="64" t="str">
        <f>'Alla sjukhus'!AD71</f>
        <v>Ja</v>
      </c>
      <c r="AE27" s="68" t="str">
        <f>'Alla sjukhus'!AE71</f>
        <v>Delvis</v>
      </c>
      <c r="AF27" s="101">
        <f>'Alla sjukhus'!AF71</f>
        <v>23.25</v>
      </c>
      <c r="AH27" s="18">
        <v>16</v>
      </c>
      <c r="AI27" s="117" t="s">
        <v>105</v>
      </c>
      <c r="AJ27" s="118"/>
      <c r="AK27" s="34" t="s">
        <v>87</v>
      </c>
      <c r="AL27" s="34" t="s">
        <v>82</v>
      </c>
      <c r="AM27" s="34" t="s">
        <v>83</v>
      </c>
      <c r="AN27" s="34" t="s">
        <v>84</v>
      </c>
    </row>
    <row r="28" spans="1:40" ht="24.5" customHeight="1" thickBot="1" x14ac:dyDescent="0.4">
      <c r="A28" s="11" t="str">
        <f>'Alla sjukhus'!A73</f>
        <v xml:space="preserve">Varberg </v>
      </c>
      <c r="B28" s="64" t="str">
        <f>'Alla sjukhus'!B73</f>
        <v>Ja</v>
      </c>
      <c r="C28" s="64" t="str">
        <f>'Alla sjukhus'!C73</f>
        <v>Ja</v>
      </c>
      <c r="D28" s="64" t="str">
        <f>'Alla sjukhus'!D73</f>
        <v>Ja</v>
      </c>
      <c r="E28" s="64" t="str">
        <f>'Alla sjukhus'!E73</f>
        <v>Ja</v>
      </c>
      <c r="F28" s="64" t="str">
        <f>'Alla sjukhus'!F73</f>
        <v>Ja</v>
      </c>
      <c r="G28" s="64" t="str">
        <f>'Alla sjukhus'!G73</f>
        <v>Ja</v>
      </c>
      <c r="H28" s="64" t="str">
        <f>'Alla sjukhus'!H73</f>
        <v>Ja</v>
      </c>
      <c r="I28" s="64" t="str">
        <f>'Alla sjukhus'!I73</f>
        <v>Ja</v>
      </c>
      <c r="J28" s="64" t="str">
        <f>'Alla sjukhus'!J73</f>
        <v>Ja</v>
      </c>
      <c r="K28" s="64" t="str">
        <f>'Alla sjukhus'!K73</f>
        <v>Ja</v>
      </c>
      <c r="L28" s="64" t="str">
        <f>'Alla sjukhus'!L73</f>
        <v>Ja</v>
      </c>
      <c r="M28" s="64" t="str">
        <f>'Alla sjukhus'!M73</f>
        <v>Ja</v>
      </c>
      <c r="N28" s="64" t="str">
        <f>'Alla sjukhus'!N73</f>
        <v>Ja</v>
      </c>
      <c r="O28" s="64" t="str">
        <f>'Alla sjukhus'!O73</f>
        <v>Ja</v>
      </c>
      <c r="P28" s="64" t="str">
        <f>'Alla sjukhus'!P73</f>
        <v>Ja</v>
      </c>
      <c r="Q28" s="64" t="str">
        <f>'Alla sjukhus'!Q73</f>
        <v>Ja</v>
      </c>
      <c r="R28" s="64" t="str">
        <f>'Alla sjukhus'!R73</f>
        <v>Ja</v>
      </c>
      <c r="S28" s="64" t="str">
        <f>'Alla sjukhus'!S73</f>
        <v>Ja</v>
      </c>
      <c r="T28" s="64" t="str">
        <f>'Alla sjukhus'!T73</f>
        <v>Ja</v>
      </c>
      <c r="U28" s="64" t="str">
        <f>'Alla sjukhus'!U73</f>
        <v>Ja</v>
      </c>
      <c r="V28" s="64" t="str">
        <f>'Alla sjukhus'!V73</f>
        <v>Ja</v>
      </c>
      <c r="W28" s="64" t="str">
        <f>'Alla sjukhus'!W73</f>
        <v>Ja</v>
      </c>
      <c r="X28" s="64" t="str">
        <f>'Alla sjukhus'!X73</f>
        <v>Ja</v>
      </c>
      <c r="Y28" s="64" t="str">
        <f>'Alla sjukhus'!Y73</f>
        <v>Ja</v>
      </c>
      <c r="Z28" s="64" t="str">
        <f>'Alla sjukhus'!Z73</f>
        <v>Ja</v>
      </c>
      <c r="AA28" s="64" t="str">
        <f>'Alla sjukhus'!AA73</f>
        <v>Ja</v>
      </c>
      <c r="AB28" s="64" t="str">
        <f>'Alla sjukhus'!AB73</f>
        <v>Ja</v>
      </c>
      <c r="AC28" s="64" t="str">
        <f>'Alla sjukhus'!AC73</f>
        <v>Ja</v>
      </c>
      <c r="AD28" s="64" t="str">
        <f>'Alla sjukhus'!AD73</f>
        <v>Ja</v>
      </c>
      <c r="AE28" s="67" t="str">
        <f>'Alla sjukhus'!AE73</f>
        <v>Ja</v>
      </c>
      <c r="AF28" s="96">
        <f>'Alla sjukhus'!AF73</f>
        <v>25.5</v>
      </c>
      <c r="AH28" s="18">
        <v>17</v>
      </c>
      <c r="AI28" s="117" t="s">
        <v>106</v>
      </c>
      <c r="AJ28" s="118"/>
      <c r="AK28" s="34" t="s">
        <v>87</v>
      </c>
      <c r="AL28" s="34" t="s">
        <v>82</v>
      </c>
      <c r="AM28" s="34" t="s">
        <v>83</v>
      </c>
      <c r="AN28" s="34" t="s">
        <v>84</v>
      </c>
    </row>
    <row r="29" spans="1:40" ht="24.5" customHeight="1" thickBot="1" x14ac:dyDescent="0.4">
      <c r="A29" s="11" t="str">
        <f>'Alla sjukhus'!A77</f>
        <v>Västerås</v>
      </c>
      <c r="B29" s="64" t="str">
        <f>'Alla sjukhus'!B77</f>
        <v>Ja</v>
      </c>
      <c r="C29" s="65" t="str">
        <f>'Alla sjukhus'!C77</f>
        <v>Delvis</v>
      </c>
      <c r="D29" s="64" t="str">
        <f>'Alla sjukhus'!D77</f>
        <v>Ja</v>
      </c>
      <c r="E29" s="65" t="str">
        <f>'Alla sjukhus'!E77</f>
        <v>Delvis</v>
      </c>
      <c r="F29" s="66" t="str">
        <f>'Alla sjukhus'!F77</f>
        <v>Nej</v>
      </c>
      <c r="G29" s="66" t="str">
        <f>'Alla sjukhus'!G77</f>
        <v>Nej</v>
      </c>
      <c r="H29" s="64" t="str">
        <f>'Alla sjukhus'!H77</f>
        <v>Ja</v>
      </c>
      <c r="I29" s="65" t="str">
        <f>'Alla sjukhus'!I77</f>
        <v>Delvis</v>
      </c>
      <c r="J29" s="65" t="str">
        <f>'Alla sjukhus'!J77</f>
        <v>Delvis</v>
      </c>
      <c r="K29" s="64" t="str">
        <f>'Alla sjukhus'!K77</f>
        <v>Ja</v>
      </c>
      <c r="L29" s="64" t="str">
        <f>'Alla sjukhus'!L77</f>
        <v>Ja</v>
      </c>
      <c r="M29" s="66" t="str">
        <f>'Alla sjukhus'!M77</f>
        <v>Nej</v>
      </c>
      <c r="N29" s="64" t="str">
        <f>'Alla sjukhus'!N77</f>
        <v>Ja</v>
      </c>
      <c r="O29" s="64" t="str">
        <f>'Alla sjukhus'!O77</f>
        <v>Ja</v>
      </c>
      <c r="P29" s="64" t="str">
        <f>'Alla sjukhus'!P77</f>
        <v>Ja</v>
      </c>
      <c r="Q29" s="64" t="str">
        <f>'Alla sjukhus'!Q77</f>
        <v>Ja</v>
      </c>
      <c r="R29" s="64" t="str">
        <f>'Alla sjukhus'!R77</f>
        <v>Ja</v>
      </c>
      <c r="S29" s="64" t="str">
        <f>'Alla sjukhus'!S77</f>
        <v>Ja</v>
      </c>
      <c r="T29" s="64" t="str">
        <f>'Alla sjukhus'!T77</f>
        <v>Ja</v>
      </c>
      <c r="U29" s="64" t="str">
        <f>'Alla sjukhus'!U77</f>
        <v>Ja</v>
      </c>
      <c r="V29" s="64" t="str">
        <f>'Alla sjukhus'!V77</f>
        <v>Ja</v>
      </c>
      <c r="W29" s="65" t="str">
        <f>'Alla sjukhus'!W77</f>
        <v>Delvis</v>
      </c>
      <c r="X29" s="64" t="str">
        <f>'Alla sjukhus'!X77</f>
        <v>Ja</v>
      </c>
      <c r="Y29" s="64" t="str">
        <f>'Alla sjukhus'!Y77</f>
        <v>Ja</v>
      </c>
      <c r="Z29" s="64" t="str">
        <f>'Alla sjukhus'!Z77</f>
        <v>Ja</v>
      </c>
      <c r="AA29" s="66" t="str">
        <f>'Alla sjukhus'!AA77</f>
        <v>Nej</v>
      </c>
      <c r="AB29" s="65" t="str">
        <f>'Alla sjukhus'!AB77</f>
        <v>Delvis</v>
      </c>
      <c r="AC29" s="65" t="str">
        <f>'Alla sjukhus'!AC77</f>
        <v>Delvis</v>
      </c>
      <c r="AD29" s="65" t="str">
        <f>'Alla sjukhus'!AD77</f>
        <v>Delvis</v>
      </c>
      <c r="AE29" s="68" t="str">
        <f>'Alla sjukhus'!AE77</f>
        <v>Delvis</v>
      </c>
      <c r="AF29" s="98">
        <f>'Alla sjukhus'!AF77</f>
        <v>18.5</v>
      </c>
      <c r="AH29" s="18">
        <v>18</v>
      </c>
      <c r="AI29" s="117" t="s">
        <v>107</v>
      </c>
      <c r="AJ29" s="118"/>
      <c r="AK29" s="34" t="s">
        <v>87</v>
      </c>
      <c r="AL29" s="34" t="s">
        <v>82</v>
      </c>
      <c r="AM29" s="34" t="s">
        <v>83</v>
      </c>
      <c r="AN29" s="34" t="s">
        <v>84</v>
      </c>
    </row>
    <row r="30" spans="1:40" ht="24.5" customHeight="1" thickBot="1" x14ac:dyDescent="0.4">
      <c r="A30" s="11" t="str">
        <f>'Alla sjukhus'!A78</f>
        <v>Växjö</v>
      </c>
      <c r="B30" s="64" t="str">
        <f>'Alla sjukhus'!B78</f>
        <v>Ja</v>
      </c>
      <c r="C30" s="64" t="str">
        <f>'Alla sjukhus'!C78</f>
        <v>Ja</v>
      </c>
      <c r="D30" s="64" t="str">
        <f>'Alla sjukhus'!D78</f>
        <v>Ja</v>
      </c>
      <c r="E30" s="64" t="str">
        <f>'Alla sjukhus'!E78</f>
        <v>Ja</v>
      </c>
      <c r="F30" s="66" t="str">
        <f>'Alla sjukhus'!F78</f>
        <v>Nej</v>
      </c>
      <c r="G30" s="64" t="str">
        <f>'Alla sjukhus'!G78</f>
        <v>Ja</v>
      </c>
      <c r="H30" s="64" t="str">
        <f>'Alla sjukhus'!H78</f>
        <v>Ja</v>
      </c>
      <c r="I30" s="64" t="str">
        <f>'Alla sjukhus'!I78</f>
        <v>Ja</v>
      </c>
      <c r="J30" s="64" t="str">
        <f>'Alla sjukhus'!J78</f>
        <v>Ja</v>
      </c>
      <c r="K30" s="66" t="str">
        <f>'Alla sjukhus'!K78</f>
        <v>Nej</v>
      </c>
      <c r="L30" s="66" t="str">
        <f>'Alla sjukhus'!L78</f>
        <v>Nej</v>
      </c>
      <c r="M30" s="64" t="str">
        <f>'Alla sjukhus'!M78</f>
        <v>Ja</v>
      </c>
      <c r="N30" s="64" t="str">
        <f>'Alla sjukhus'!N78</f>
        <v>Ja</v>
      </c>
      <c r="O30" s="64" t="str">
        <f>'Alla sjukhus'!O78</f>
        <v>Ja</v>
      </c>
      <c r="P30" s="64" t="str">
        <f>'Alla sjukhus'!P78</f>
        <v>Ja</v>
      </c>
      <c r="Q30" s="65" t="str">
        <f>'Alla sjukhus'!Q78</f>
        <v>Delvis</v>
      </c>
      <c r="R30" s="64" t="str">
        <f>'Alla sjukhus'!R78</f>
        <v>Ja</v>
      </c>
      <c r="S30" s="64" t="str">
        <f>'Alla sjukhus'!S78</f>
        <v>Ja</v>
      </c>
      <c r="T30" s="64" t="str">
        <f>'Alla sjukhus'!T78</f>
        <v>Ja</v>
      </c>
      <c r="U30" s="64" t="str">
        <f>'Alla sjukhus'!U78</f>
        <v>Ja</v>
      </c>
      <c r="V30" s="83" t="str">
        <f>'Alla sjukhus'!V78</f>
        <v>Okänt</v>
      </c>
      <c r="W30" s="64" t="str">
        <f>'Alla sjukhus'!W78</f>
        <v>Ja</v>
      </c>
      <c r="X30" s="64" t="str">
        <f>'Alla sjukhus'!X78</f>
        <v>Ja</v>
      </c>
      <c r="Y30" s="64" t="str">
        <f>'Alla sjukhus'!Y78</f>
        <v>Ja</v>
      </c>
      <c r="Z30" s="64" t="str">
        <f>'Alla sjukhus'!Z78</f>
        <v>Ja</v>
      </c>
      <c r="AA30" s="64" t="str">
        <f>'Alla sjukhus'!AA78</f>
        <v>Ja</v>
      </c>
      <c r="AB30" s="64" t="str">
        <f>'Alla sjukhus'!AB78</f>
        <v>Ja</v>
      </c>
      <c r="AC30" s="64" t="str">
        <f>'Alla sjukhus'!AC78</f>
        <v>Ja</v>
      </c>
      <c r="AD30" s="64" t="str">
        <f>'Alla sjukhus'!AD78</f>
        <v>Ja</v>
      </c>
      <c r="AE30" s="67" t="str">
        <f>'Alla sjukhus'!AE78</f>
        <v>Ja</v>
      </c>
      <c r="AF30" s="96">
        <f>'Alla sjukhus'!AF78</f>
        <v>23.25</v>
      </c>
      <c r="AH30" s="18">
        <v>19</v>
      </c>
      <c r="AI30" s="117" t="s">
        <v>108</v>
      </c>
      <c r="AJ30" s="118"/>
      <c r="AK30" s="34" t="s">
        <v>87</v>
      </c>
      <c r="AL30" s="34" t="s">
        <v>82</v>
      </c>
      <c r="AM30" s="34" t="s">
        <v>83</v>
      </c>
      <c r="AN30" s="34" t="s">
        <v>84</v>
      </c>
    </row>
    <row r="31" spans="1:40" ht="24.5" customHeight="1" thickBot="1" x14ac:dyDescent="0.4">
      <c r="A31" s="11" t="str">
        <f>'Alla sjukhus'!A81</f>
        <v xml:space="preserve">Örebro </v>
      </c>
      <c r="B31" s="64" t="str">
        <f>'Alla sjukhus'!B81</f>
        <v>Ja</v>
      </c>
      <c r="C31" s="64" t="str">
        <f>'Alla sjukhus'!C81</f>
        <v>Ja</v>
      </c>
      <c r="D31" s="64" t="str">
        <f>'Alla sjukhus'!D81</f>
        <v>Ja</v>
      </c>
      <c r="E31" s="64" t="str">
        <f>'Alla sjukhus'!E81</f>
        <v>Ja</v>
      </c>
      <c r="F31" s="66" t="str">
        <f>'Alla sjukhus'!F81</f>
        <v>Nej</v>
      </c>
      <c r="G31" s="66" t="str">
        <f>'Alla sjukhus'!G81</f>
        <v>Nej</v>
      </c>
      <c r="H31" s="64" t="str">
        <f>'Alla sjukhus'!H81</f>
        <v>Ja</v>
      </c>
      <c r="I31" s="65" t="str">
        <f>'Alla sjukhus'!I81</f>
        <v>Delvis</v>
      </c>
      <c r="J31" s="65" t="str">
        <f>'Alla sjukhus'!J81</f>
        <v>Delvis</v>
      </c>
      <c r="K31" s="65" t="str">
        <f>'Alla sjukhus'!K81</f>
        <v>Delvis</v>
      </c>
      <c r="L31" s="64" t="str">
        <f>'Alla sjukhus'!L81</f>
        <v>Ja</v>
      </c>
      <c r="M31" s="66" t="str">
        <f>'Alla sjukhus'!M81</f>
        <v>Nej</v>
      </c>
      <c r="N31" s="65" t="str">
        <f>'Alla sjukhus'!N81</f>
        <v>Delvis</v>
      </c>
      <c r="O31" s="64" t="str">
        <f>'Alla sjukhus'!O81</f>
        <v>Ja</v>
      </c>
      <c r="P31" s="64" t="str">
        <f>'Alla sjukhus'!P81</f>
        <v>Ja</v>
      </c>
      <c r="Q31" s="64" t="str">
        <f>'Alla sjukhus'!Q81</f>
        <v>Ja</v>
      </c>
      <c r="R31" s="64" t="str">
        <f>'Alla sjukhus'!R81</f>
        <v>Ja</v>
      </c>
      <c r="S31" s="64" t="str">
        <f>'Alla sjukhus'!S81</f>
        <v>Ja</v>
      </c>
      <c r="T31" s="64" t="str">
        <f>'Alla sjukhus'!T81</f>
        <v>Ja</v>
      </c>
      <c r="U31" s="64" t="str">
        <f>'Alla sjukhus'!U81</f>
        <v>Ja</v>
      </c>
      <c r="V31" s="64" t="str">
        <f>'Alla sjukhus'!V81</f>
        <v>Ja</v>
      </c>
      <c r="W31" s="64" t="str">
        <f>'Alla sjukhus'!W81</f>
        <v>Ja</v>
      </c>
      <c r="X31" s="64" t="str">
        <f>'Alla sjukhus'!X81</f>
        <v>Ja</v>
      </c>
      <c r="Y31" s="64" t="str">
        <f>'Alla sjukhus'!Y81</f>
        <v>Ja</v>
      </c>
      <c r="Z31" s="64" t="str">
        <f>'Alla sjukhus'!Z81</f>
        <v>Ja</v>
      </c>
      <c r="AA31" s="65" t="str">
        <f>'Alla sjukhus'!AA81</f>
        <v>Delvis</v>
      </c>
      <c r="AB31" s="65" t="str">
        <f>'Alla sjukhus'!AB81</f>
        <v>Delvis</v>
      </c>
      <c r="AC31" s="64" t="str">
        <f>'Alla sjukhus'!AC81</f>
        <v>Ja</v>
      </c>
      <c r="AD31" s="64" t="str">
        <f>'Alla sjukhus'!AD81</f>
        <v>Ja</v>
      </c>
      <c r="AE31" s="67" t="str">
        <f>'Alla sjukhus'!AE81</f>
        <v>Ja</v>
      </c>
      <c r="AF31" s="97">
        <f>'Alla sjukhus'!AF81</f>
        <v>21</v>
      </c>
      <c r="AH31" s="18">
        <v>20</v>
      </c>
      <c r="AI31" s="117" t="s">
        <v>109</v>
      </c>
      <c r="AJ31" s="118"/>
      <c r="AK31" s="34" t="s">
        <v>87</v>
      </c>
      <c r="AL31" s="34" t="s">
        <v>82</v>
      </c>
      <c r="AM31" s="34" t="s">
        <v>83</v>
      </c>
      <c r="AN31" s="34" t="s">
        <v>84</v>
      </c>
    </row>
    <row r="32" spans="1:40" ht="24.5" customHeight="1" thickBot="1" x14ac:dyDescent="0.4">
      <c r="A32" s="11"/>
      <c r="B32" s="19"/>
      <c r="C32" s="19"/>
      <c r="D32" s="19"/>
      <c r="E32" s="19"/>
      <c r="F32" s="19"/>
      <c r="G32" s="19"/>
      <c r="H32" s="19"/>
      <c r="I32" s="19"/>
      <c r="J32" s="19"/>
      <c r="K32" s="19"/>
      <c r="L32" s="19"/>
      <c r="M32" s="19"/>
      <c r="N32" s="19"/>
      <c r="O32" s="19"/>
      <c r="P32" s="19"/>
      <c r="Q32" s="19"/>
      <c r="R32" s="19"/>
      <c r="S32" s="21"/>
      <c r="T32" s="19"/>
      <c r="U32" s="19"/>
      <c r="V32" s="21"/>
      <c r="W32" s="19"/>
      <c r="X32" s="19"/>
      <c r="Y32" s="19"/>
      <c r="Z32" s="19"/>
      <c r="AA32" s="19"/>
      <c r="AB32" s="19"/>
      <c r="AC32" s="19"/>
      <c r="AD32" s="19"/>
      <c r="AE32" s="19"/>
      <c r="AF32" s="45"/>
      <c r="AH32" s="18">
        <v>21</v>
      </c>
      <c r="AI32" s="117" t="s">
        <v>110</v>
      </c>
      <c r="AJ32" s="118"/>
      <c r="AK32" s="34" t="s">
        <v>87</v>
      </c>
      <c r="AL32" s="34" t="s">
        <v>82</v>
      </c>
      <c r="AM32" s="34" t="s">
        <v>83</v>
      </c>
      <c r="AN32" s="34" t="s">
        <v>84</v>
      </c>
    </row>
    <row r="33" spans="1:40" s="20" customFormat="1" ht="24.5" customHeight="1" thickBot="1" x14ac:dyDescent="0.4">
      <c r="A33" s="11"/>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c r="AH33" s="18">
        <v>22</v>
      </c>
      <c r="AI33" s="117" t="s">
        <v>111</v>
      </c>
      <c r="AJ33" s="118"/>
      <c r="AK33" s="34" t="s">
        <v>87</v>
      </c>
      <c r="AL33" s="34" t="s">
        <v>82</v>
      </c>
      <c r="AM33" s="34" t="s">
        <v>83</v>
      </c>
      <c r="AN33" s="34" t="s">
        <v>84</v>
      </c>
    </row>
    <row r="34" spans="1:40" ht="24.5" customHeight="1" thickBot="1" x14ac:dyDescent="0.4">
      <c r="B34" s="13" t="s">
        <v>115</v>
      </c>
      <c r="C34" s="13" t="s">
        <v>116</v>
      </c>
      <c r="D34" s="13" t="s">
        <v>117</v>
      </c>
      <c r="E34" s="13" t="s">
        <v>118</v>
      </c>
      <c r="F34" s="13" t="s">
        <v>119</v>
      </c>
      <c r="G34" s="13" t="s">
        <v>120</v>
      </c>
      <c r="H34" s="14">
        <v>2</v>
      </c>
      <c r="I34" s="15">
        <v>3</v>
      </c>
      <c r="J34" s="15">
        <v>4</v>
      </c>
      <c r="K34" s="15">
        <v>5</v>
      </c>
      <c r="L34" s="15">
        <v>6</v>
      </c>
      <c r="M34" s="15">
        <v>7</v>
      </c>
      <c r="N34" s="15">
        <v>8</v>
      </c>
      <c r="O34" s="15">
        <v>9</v>
      </c>
      <c r="P34" s="15">
        <v>10</v>
      </c>
      <c r="Q34" s="15">
        <v>11</v>
      </c>
      <c r="R34" s="15">
        <v>12</v>
      </c>
      <c r="S34" s="15">
        <v>13</v>
      </c>
      <c r="T34" s="15">
        <v>14</v>
      </c>
      <c r="U34" s="15">
        <v>15</v>
      </c>
      <c r="V34" s="15">
        <v>16</v>
      </c>
      <c r="W34" s="15">
        <v>17</v>
      </c>
      <c r="X34" s="15">
        <v>18</v>
      </c>
      <c r="Y34" s="15">
        <v>19</v>
      </c>
      <c r="Z34" s="15">
        <v>20</v>
      </c>
      <c r="AA34" s="15">
        <v>21</v>
      </c>
      <c r="AB34" s="15">
        <v>22</v>
      </c>
      <c r="AC34" s="15">
        <v>23</v>
      </c>
      <c r="AD34" s="15">
        <v>24</v>
      </c>
      <c r="AE34" s="50">
        <v>25</v>
      </c>
      <c r="AF34" s="84" t="s">
        <v>161</v>
      </c>
      <c r="AH34" s="18">
        <v>23</v>
      </c>
      <c r="AI34" s="119" t="s">
        <v>112</v>
      </c>
      <c r="AJ34" s="120"/>
      <c r="AK34" s="34" t="s">
        <v>87</v>
      </c>
      <c r="AL34" s="34" t="s">
        <v>82</v>
      </c>
      <c r="AM34" s="34" t="s">
        <v>83</v>
      </c>
      <c r="AN34" s="34" t="s">
        <v>84</v>
      </c>
    </row>
    <row r="35" spans="1:40" ht="24.5" customHeight="1" thickBot="1" x14ac:dyDescent="0.4">
      <c r="A35" s="22" t="s">
        <v>145</v>
      </c>
      <c r="B35" s="74">
        <f t="shared" ref="B35:AE35" si="0">B40/B39</f>
        <v>1</v>
      </c>
      <c r="C35" s="74">
        <f t="shared" si="0"/>
        <v>0.96153846153846156</v>
      </c>
      <c r="D35" s="74">
        <f t="shared" si="0"/>
        <v>1</v>
      </c>
      <c r="E35" s="74">
        <f t="shared" si="0"/>
        <v>0.76923076923076927</v>
      </c>
      <c r="F35" s="75">
        <f t="shared" si="0"/>
        <v>0.19230769230769232</v>
      </c>
      <c r="G35" s="76">
        <f t="shared" si="0"/>
        <v>0.46153846153846156</v>
      </c>
      <c r="H35" s="74">
        <f t="shared" si="0"/>
        <v>0.92307692307692313</v>
      </c>
      <c r="I35" s="76">
        <f t="shared" si="0"/>
        <v>0.61538461538461542</v>
      </c>
      <c r="J35" s="74">
        <f t="shared" si="0"/>
        <v>0.69230769230769229</v>
      </c>
      <c r="K35" s="75">
        <f t="shared" si="0"/>
        <v>0.23076923076923078</v>
      </c>
      <c r="L35" s="74">
        <f t="shared" si="0"/>
        <v>0.73076923076923073</v>
      </c>
      <c r="M35" s="74">
        <f t="shared" si="0"/>
        <v>0.69230769230769229</v>
      </c>
      <c r="N35" s="76">
        <f t="shared" si="0"/>
        <v>0.80769230769230771</v>
      </c>
      <c r="O35" s="74">
        <f t="shared" si="0"/>
        <v>0.69230769230769229</v>
      </c>
      <c r="P35" s="74">
        <f t="shared" si="0"/>
        <v>0.92307692307692313</v>
      </c>
      <c r="Q35" s="74">
        <f t="shared" si="0"/>
        <v>0.96153846153846156</v>
      </c>
      <c r="R35" s="74">
        <f t="shared" si="0"/>
        <v>0.80769230769230771</v>
      </c>
      <c r="S35" s="74">
        <f t="shared" si="0"/>
        <v>0.92307692307692313</v>
      </c>
      <c r="T35" s="74">
        <f t="shared" si="0"/>
        <v>0.96153846153846156</v>
      </c>
      <c r="U35" s="74">
        <f t="shared" si="0"/>
        <v>0.88461538461538458</v>
      </c>
      <c r="V35" s="76">
        <f t="shared" si="0"/>
        <v>0.42307692307692307</v>
      </c>
      <c r="W35" s="76">
        <f t="shared" si="0"/>
        <v>0.65384615384615385</v>
      </c>
      <c r="X35" s="74">
        <f t="shared" si="0"/>
        <v>1</v>
      </c>
      <c r="Y35" s="74">
        <f t="shared" si="0"/>
        <v>0.73076923076923073</v>
      </c>
      <c r="Z35" s="74">
        <f t="shared" si="0"/>
        <v>0.92307692307692313</v>
      </c>
      <c r="AA35" s="76">
        <f t="shared" si="0"/>
        <v>0.42307692307692307</v>
      </c>
      <c r="AB35" s="76">
        <f t="shared" si="0"/>
        <v>0.42307692307692307</v>
      </c>
      <c r="AC35" s="74">
        <f t="shared" si="0"/>
        <v>0.80769230769230771</v>
      </c>
      <c r="AD35" s="74">
        <f t="shared" si="0"/>
        <v>0.69230769230769229</v>
      </c>
      <c r="AE35" s="74">
        <f t="shared" si="0"/>
        <v>0.84615384615384615</v>
      </c>
      <c r="AF35" s="91">
        <f>AVERAGE(AF6:AF31)</f>
        <v>21.83653846153846</v>
      </c>
      <c r="AH35" s="18">
        <v>24</v>
      </c>
      <c r="AI35" s="119" t="s">
        <v>113</v>
      </c>
      <c r="AJ35" s="120"/>
      <c r="AK35" s="34" t="s">
        <v>87</v>
      </c>
      <c r="AL35" s="34" t="s">
        <v>82</v>
      </c>
      <c r="AM35" s="34" t="s">
        <v>83</v>
      </c>
      <c r="AN35" s="34" t="s">
        <v>84</v>
      </c>
    </row>
    <row r="36" spans="1:40" ht="24.5" customHeight="1" thickBot="1" x14ac:dyDescent="0.4">
      <c r="AH36" s="18">
        <v>25</v>
      </c>
      <c r="AI36" s="117" t="s">
        <v>114</v>
      </c>
      <c r="AJ36" s="118"/>
      <c r="AK36" s="34" t="s">
        <v>87</v>
      </c>
      <c r="AL36" s="34" t="s">
        <v>82</v>
      </c>
      <c r="AM36" s="34" t="s">
        <v>83</v>
      </c>
      <c r="AN36" s="34" t="s">
        <v>84</v>
      </c>
    </row>
    <row r="37" spans="1:40" ht="24.5" customHeight="1" x14ac:dyDescent="0.35">
      <c r="AF37" s="27"/>
    </row>
    <row r="38" spans="1:40" ht="24.5" customHeight="1" x14ac:dyDescent="0.35"/>
    <row r="39" spans="1:40" ht="24.5" hidden="1" customHeight="1" x14ac:dyDescent="0.35">
      <c r="B39" s="27">
        <f t="shared" ref="B39:AE39" si="1">COUNTIF(B6:B33, "*")</f>
        <v>26</v>
      </c>
      <c r="C39" s="27">
        <f t="shared" si="1"/>
        <v>26</v>
      </c>
      <c r="D39" s="27">
        <f t="shared" si="1"/>
        <v>26</v>
      </c>
      <c r="E39" s="27">
        <f t="shared" si="1"/>
        <v>26</v>
      </c>
      <c r="F39" s="27">
        <f t="shared" si="1"/>
        <v>26</v>
      </c>
      <c r="G39" s="27">
        <f t="shared" si="1"/>
        <v>26</v>
      </c>
      <c r="H39" s="27">
        <f t="shared" si="1"/>
        <v>26</v>
      </c>
      <c r="I39" s="27">
        <f t="shared" si="1"/>
        <v>26</v>
      </c>
      <c r="J39" s="27">
        <f t="shared" si="1"/>
        <v>26</v>
      </c>
      <c r="K39" s="27">
        <f t="shared" si="1"/>
        <v>26</v>
      </c>
      <c r="L39" s="27">
        <f t="shared" si="1"/>
        <v>26</v>
      </c>
      <c r="M39" s="27">
        <f t="shared" si="1"/>
        <v>26</v>
      </c>
      <c r="N39" s="27">
        <f t="shared" si="1"/>
        <v>26</v>
      </c>
      <c r="O39" s="27">
        <f t="shared" si="1"/>
        <v>26</v>
      </c>
      <c r="P39" s="27">
        <f t="shared" si="1"/>
        <v>26</v>
      </c>
      <c r="Q39" s="27">
        <f t="shared" si="1"/>
        <v>26</v>
      </c>
      <c r="R39" s="27">
        <f t="shared" si="1"/>
        <v>26</v>
      </c>
      <c r="S39" s="27">
        <f t="shared" si="1"/>
        <v>26</v>
      </c>
      <c r="T39" s="27">
        <f t="shared" si="1"/>
        <v>26</v>
      </c>
      <c r="U39" s="27">
        <f t="shared" si="1"/>
        <v>26</v>
      </c>
      <c r="V39" s="27">
        <f t="shared" si="1"/>
        <v>26</v>
      </c>
      <c r="W39" s="27">
        <f t="shared" si="1"/>
        <v>26</v>
      </c>
      <c r="X39" s="27">
        <f t="shared" si="1"/>
        <v>26</v>
      </c>
      <c r="Y39" s="27">
        <f t="shared" si="1"/>
        <v>26</v>
      </c>
      <c r="Z39" s="27">
        <f t="shared" si="1"/>
        <v>26</v>
      </c>
      <c r="AA39" s="27">
        <f t="shared" si="1"/>
        <v>26</v>
      </c>
      <c r="AB39" s="27">
        <f t="shared" si="1"/>
        <v>26</v>
      </c>
      <c r="AC39" s="27">
        <f t="shared" si="1"/>
        <v>26</v>
      </c>
      <c r="AD39" s="27">
        <f t="shared" si="1"/>
        <v>26</v>
      </c>
      <c r="AE39" s="27">
        <f t="shared" si="1"/>
        <v>26</v>
      </c>
    </row>
    <row r="40" spans="1:40" ht="24.5" hidden="1" customHeight="1" x14ac:dyDescent="0.35">
      <c r="A40" t="s">
        <v>150</v>
      </c>
      <c r="B40" s="27">
        <f t="shared" ref="B40:AE40" si="2">COUNTIF(B6:B33, "*Ja*")</f>
        <v>26</v>
      </c>
      <c r="C40" s="27">
        <f t="shared" si="2"/>
        <v>25</v>
      </c>
      <c r="D40" s="27">
        <f t="shared" si="2"/>
        <v>26</v>
      </c>
      <c r="E40" s="27">
        <f t="shared" si="2"/>
        <v>20</v>
      </c>
      <c r="F40" s="27">
        <f t="shared" si="2"/>
        <v>5</v>
      </c>
      <c r="G40" s="27">
        <f t="shared" si="2"/>
        <v>12</v>
      </c>
      <c r="H40" s="27">
        <f t="shared" si="2"/>
        <v>24</v>
      </c>
      <c r="I40" s="27">
        <f t="shared" si="2"/>
        <v>16</v>
      </c>
      <c r="J40" s="27">
        <f t="shared" si="2"/>
        <v>18</v>
      </c>
      <c r="K40" s="27">
        <f t="shared" si="2"/>
        <v>6</v>
      </c>
      <c r="L40" s="27">
        <f t="shared" si="2"/>
        <v>19</v>
      </c>
      <c r="M40" s="27">
        <f t="shared" si="2"/>
        <v>18</v>
      </c>
      <c r="N40" s="27">
        <f t="shared" si="2"/>
        <v>21</v>
      </c>
      <c r="O40" s="27">
        <f t="shared" si="2"/>
        <v>18</v>
      </c>
      <c r="P40" s="27">
        <f t="shared" si="2"/>
        <v>24</v>
      </c>
      <c r="Q40" s="27">
        <f t="shared" si="2"/>
        <v>25</v>
      </c>
      <c r="R40" s="27">
        <f t="shared" si="2"/>
        <v>21</v>
      </c>
      <c r="S40" s="27">
        <f t="shared" si="2"/>
        <v>24</v>
      </c>
      <c r="T40" s="27">
        <f t="shared" si="2"/>
        <v>25</v>
      </c>
      <c r="U40" s="27">
        <f t="shared" si="2"/>
        <v>23</v>
      </c>
      <c r="V40" s="27">
        <f t="shared" si="2"/>
        <v>11</v>
      </c>
      <c r="W40" s="27">
        <f t="shared" si="2"/>
        <v>17</v>
      </c>
      <c r="X40" s="27">
        <f t="shared" si="2"/>
        <v>26</v>
      </c>
      <c r="Y40" s="27">
        <f t="shared" si="2"/>
        <v>19</v>
      </c>
      <c r="Z40" s="27">
        <f t="shared" si="2"/>
        <v>24</v>
      </c>
      <c r="AA40" s="27">
        <f t="shared" si="2"/>
        <v>11</v>
      </c>
      <c r="AB40" s="27">
        <f t="shared" si="2"/>
        <v>11</v>
      </c>
      <c r="AC40" s="27">
        <f t="shared" si="2"/>
        <v>21</v>
      </c>
      <c r="AD40" s="27">
        <f t="shared" si="2"/>
        <v>18</v>
      </c>
      <c r="AE40" s="27">
        <f t="shared" si="2"/>
        <v>22</v>
      </c>
    </row>
    <row r="41" spans="1:40" ht="24.5" hidden="1" customHeight="1" x14ac:dyDescent="0.35">
      <c r="A41" s="26" t="s">
        <v>151</v>
      </c>
      <c r="B41" s="27">
        <f t="shared" ref="B41:AE41" si="3">COUNTIF(B6:B33, "*Delvis*")</f>
        <v>0</v>
      </c>
      <c r="C41" s="27">
        <f t="shared" si="3"/>
        <v>1</v>
      </c>
      <c r="D41" s="27">
        <f t="shared" si="3"/>
        <v>0</v>
      </c>
      <c r="E41" s="27">
        <f t="shared" si="3"/>
        <v>4</v>
      </c>
      <c r="F41" s="27">
        <f t="shared" si="3"/>
        <v>1</v>
      </c>
      <c r="G41" s="27">
        <f t="shared" si="3"/>
        <v>5</v>
      </c>
      <c r="H41" s="27">
        <f t="shared" si="3"/>
        <v>1</v>
      </c>
      <c r="I41" s="27">
        <f t="shared" si="3"/>
        <v>6</v>
      </c>
      <c r="J41" s="27">
        <f t="shared" si="3"/>
        <v>4</v>
      </c>
      <c r="K41" s="27">
        <f t="shared" si="3"/>
        <v>18</v>
      </c>
      <c r="L41" s="27">
        <f t="shared" si="3"/>
        <v>1</v>
      </c>
      <c r="M41" s="27">
        <f t="shared" si="3"/>
        <v>2</v>
      </c>
      <c r="N41" s="27">
        <f t="shared" si="3"/>
        <v>5</v>
      </c>
      <c r="O41" s="27">
        <f t="shared" si="3"/>
        <v>8</v>
      </c>
      <c r="P41" s="27">
        <f t="shared" si="3"/>
        <v>2</v>
      </c>
      <c r="Q41" s="27">
        <f t="shared" si="3"/>
        <v>1</v>
      </c>
      <c r="R41" s="27">
        <f t="shared" si="3"/>
        <v>5</v>
      </c>
      <c r="S41" s="27">
        <f t="shared" si="3"/>
        <v>2</v>
      </c>
      <c r="T41" s="27">
        <f t="shared" si="3"/>
        <v>1</v>
      </c>
      <c r="U41" s="27">
        <f t="shared" si="3"/>
        <v>1</v>
      </c>
      <c r="V41" s="27">
        <f t="shared" si="3"/>
        <v>6</v>
      </c>
      <c r="W41" s="27">
        <f t="shared" si="3"/>
        <v>9</v>
      </c>
      <c r="X41" s="27">
        <f t="shared" si="3"/>
        <v>0</v>
      </c>
      <c r="Y41" s="27">
        <f t="shared" si="3"/>
        <v>7</v>
      </c>
      <c r="Z41" s="27">
        <f t="shared" si="3"/>
        <v>2</v>
      </c>
      <c r="AA41" s="27">
        <f t="shared" si="3"/>
        <v>5</v>
      </c>
      <c r="AB41" s="27">
        <f t="shared" si="3"/>
        <v>13</v>
      </c>
      <c r="AC41" s="27">
        <f t="shared" si="3"/>
        <v>5</v>
      </c>
      <c r="AD41" s="27">
        <f t="shared" si="3"/>
        <v>5</v>
      </c>
      <c r="AE41" s="27">
        <f t="shared" si="3"/>
        <v>3</v>
      </c>
    </row>
    <row r="42" spans="1:40" ht="24.5" hidden="1" customHeight="1" x14ac:dyDescent="0.35">
      <c r="A42" s="23" t="s">
        <v>146</v>
      </c>
      <c r="B42" s="28">
        <f t="shared" ref="B42:AE42" si="4">B41/B39</f>
        <v>0</v>
      </c>
      <c r="C42" s="28">
        <f t="shared" si="4"/>
        <v>3.8461538461538464E-2</v>
      </c>
      <c r="D42" s="28">
        <f t="shared" si="4"/>
        <v>0</v>
      </c>
      <c r="E42" s="28">
        <f t="shared" si="4"/>
        <v>0.15384615384615385</v>
      </c>
      <c r="F42" s="28">
        <f t="shared" si="4"/>
        <v>3.8461538461538464E-2</v>
      </c>
      <c r="G42" s="28">
        <f t="shared" si="4"/>
        <v>0.19230769230769232</v>
      </c>
      <c r="H42" s="28">
        <f t="shared" si="4"/>
        <v>3.8461538461538464E-2</v>
      </c>
      <c r="I42" s="28">
        <f t="shared" si="4"/>
        <v>0.23076923076923078</v>
      </c>
      <c r="J42" s="28">
        <f t="shared" si="4"/>
        <v>0.15384615384615385</v>
      </c>
      <c r="K42" s="28">
        <f t="shared" si="4"/>
        <v>0.69230769230769229</v>
      </c>
      <c r="L42" s="28">
        <f t="shared" si="4"/>
        <v>3.8461538461538464E-2</v>
      </c>
      <c r="M42" s="28">
        <f t="shared" si="4"/>
        <v>7.6923076923076927E-2</v>
      </c>
      <c r="N42" s="28">
        <f t="shared" si="4"/>
        <v>0.19230769230769232</v>
      </c>
      <c r="O42" s="28">
        <f t="shared" si="4"/>
        <v>0.30769230769230771</v>
      </c>
      <c r="P42" s="28">
        <f t="shared" si="4"/>
        <v>7.6923076923076927E-2</v>
      </c>
      <c r="Q42" s="28">
        <f t="shared" si="4"/>
        <v>3.8461538461538464E-2</v>
      </c>
      <c r="R42" s="28">
        <f t="shared" si="4"/>
        <v>0.19230769230769232</v>
      </c>
      <c r="S42" s="28">
        <f t="shared" si="4"/>
        <v>7.6923076923076927E-2</v>
      </c>
      <c r="T42" s="28">
        <f t="shared" si="4"/>
        <v>3.8461538461538464E-2</v>
      </c>
      <c r="U42" s="28">
        <f t="shared" si="4"/>
        <v>3.8461538461538464E-2</v>
      </c>
      <c r="V42" s="28">
        <f t="shared" si="4"/>
        <v>0.23076923076923078</v>
      </c>
      <c r="W42" s="28">
        <f t="shared" si="4"/>
        <v>0.34615384615384615</v>
      </c>
      <c r="X42" s="28">
        <f t="shared" si="4"/>
        <v>0</v>
      </c>
      <c r="Y42" s="28">
        <f t="shared" si="4"/>
        <v>0.26923076923076922</v>
      </c>
      <c r="Z42" s="28">
        <f t="shared" si="4"/>
        <v>7.6923076923076927E-2</v>
      </c>
      <c r="AA42" s="28">
        <f t="shared" si="4"/>
        <v>0.19230769230769232</v>
      </c>
      <c r="AB42" s="28">
        <f t="shared" si="4"/>
        <v>0.5</v>
      </c>
      <c r="AC42" s="28">
        <f t="shared" si="4"/>
        <v>0.19230769230769232</v>
      </c>
      <c r="AD42" s="28">
        <f t="shared" si="4"/>
        <v>0.19230769230769232</v>
      </c>
      <c r="AE42" s="28">
        <f t="shared" si="4"/>
        <v>0.11538461538461539</v>
      </c>
      <c r="AF42" s="27"/>
    </row>
    <row r="43" spans="1:40" ht="24.5" hidden="1" customHeight="1" x14ac:dyDescent="0.35">
      <c r="A43" s="26" t="s">
        <v>152</v>
      </c>
      <c r="B43" s="27">
        <f t="shared" ref="B43:AE43" si="5">COUNTIF(B6:B33, "*Nej*")</f>
        <v>0</v>
      </c>
      <c r="C43" s="27">
        <f t="shared" si="5"/>
        <v>0</v>
      </c>
      <c r="D43" s="27">
        <f t="shared" si="5"/>
        <v>0</v>
      </c>
      <c r="E43" s="27">
        <f t="shared" si="5"/>
        <v>2</v>
      </c>
      <c r="F43" s="27">
        <f t="shared" si="5"/>
        <v>20</v>
      </c>
      <c r="G43" s="27">
        <f t="shared" si="5"/>
        <v>9</v>
      </c>
      <c r="H43" s="27">
        <f t="shared" si="5"/>
        <v>1</v>
      </c>
      <c r="I43" s="27">
        <f t="shared" si="5"/>
        <v>4</v>
      </c>
      <c r="J43" s="27">
        <f t="shared" si="5"/>
        <v>4</v>
      </c>
      <c r="K43" s="27">
        <f t="shared" si="5"/>
        <v>2</v>
      </c>
      <c r="L43" s="27">
        <f t="shared" si="5"/>
        <v>6</v>
      </c>
      <c r="M43" s="27">
        <f t="shared" si="5"/>
        <v>6</v>
      </c>
      <c r="N43" s="27">
        <f t="shared" si="5"/>
        <v>0</v>
      </c>
      <c r="O43" s="27">
        <f t="shared" si="5"/>
        <v>0</v>
      </c>
      <c r="P43" s="27">
        <f t="shared" si="5"/>
        <v>0</v>
      </c>
      <c r="Q43" s="27">
        <f t="shared" si="5"/>
        <v>0</v>
      </c>
      <c r="R43" s="27">
        <f t="shared" si="5"/>
        <v>0</v>
      </c>
      <c r="S43" s="27">
        <f t="shared" si="5"/>
        <v>0</v>
      </c>
      <c r="T43" s="27">
        <f t="shared" si="5"/>
        <v>0</v>
      </c>
      <c r="U43" s="27">
        <f t="shared" si="5"/>
        <v>1</v>
      </c>
      <c r="V43" s="27">
        <f t="shared" si="5"/>
        <v>7</v>
      </c>
      <c r="W43" s="27">
        <f t="shared" si="5"/>
        <v>0</v>
      </c>
      <c r="X43" s="27">
        <f t="shared" si="5"/>
        <v>0</v>
      </c>
      <c r="Y43" s="27">
        <f t="shared" si="5"/>
        <v>0</v>
      </c>
      <c r="Z43" s="27">
        <f t="shared" si="5"/>
        <v>0</v>
      </c>
      <c r="AA43" s="27">
        <f t="shared" si="5"/>
        <v>10</v>
      </c>
      <c r="AB43" s="27">
        <f t="shared" si="5"/>
        <v>2</v>
      </c>
      <c r="AC43" s="27">
        <f t="shared" si="5"/>
        <v>0</v>
      </c>
      <c r="AD43" s="27">
        <f t="shared" si="5"/>
        <v>2</v>
      </c>
      <c r="AE43" s="27">
        <f t="shared" si="5"/>
        <v>1</v>
      </c>
      <c r="AF43" s="56"/>
    </row>
    <row r="44" spans="1:40" hidden="1" x14ac:dyDescent="0.35">
      <c r="A44" s="24" t="s">
        <v>147</v>
      </c>
      <c r="B44" s="28">
        <f t="shared" ref="B44:AE44" si="6">B43/B39</f>
        <v>0</v>
      </c>
      <c r="C44" s="28">
        <f t="shared" si="6"/>
        <v>0</v>
      </c>
      <c r="D44" s="28">
        <f t="shared" si="6"/>
        <v>0</v>
      </c>
      <c r="E44" s="28">
        <f t="shared" si="6"/>
        <v>7.6923076923076927E-2</v>
      </c>
      <c r="F44" s="28">
        <f t="shared" si="6"/>
        <v>0.76923076923076927</v>
      </c>
      <c r="G44" s="28">
        <f t="shared" si="6"/>
        <v>0.34615384615384615</v>
      </c>
      <c r="H44" s="28">
        <f t="shared" si="6"/>
        <v>3.8461538461538464E-2</v>
      </c>
      <c r="I44" s="28">
        <f t="shared" si="6"/>
        <v>0.15384615384615385</v>
      </c>
      <c r="J44" s="28">
        <f t="shared" si="6"/>
        <v>0.15384615384615385</v>
      </c>
      <c r="K44" s="28">
        <f t="shared" si="6"/>
        <v>7.6923076923076927E-2</v>
      </c>
      <c r="L44" s="28">
        <f t="shared" si="6"/>
        <v>0.23076923076923078</v>
      </c>
      <c r="M44" s="28">
        <f t="shared" si="6"/>
        <v>0.23076923076923078</v>
      </c>
      <c r="N44" s="28">
        <f t="shared" si="6"/>
        <v>0</v>
      </c>
      <c r="O44" s="28">
        <f t="shared" si="6"/>
        <v>0</v>
      </c>
      <c r="P44" s="28">
        <f t="shared" si="6"/>
        <v>0</v>
      </c>
      <c r="Q44" s="28">
        <f t="shared" si="6"/>
        <v>0</v>
      </c>
      <c r="R44" s="28">
        <f t="shared" si="6"/>
        <v>0</v>
      </c>
      <c r="S44" s="28">
        <f t="shared" si="6"/>
        <v>0</v>
      </c>
      <c r="T44" s="28">
        <f t="shared" si="6"/>
        <v>0</v>
      </c>
      <c r="U44" s="28">
        <f t="shared" si="6"/>
        <v>3.8461538461538464E-2</v>
      </c>
      <c r="V44" s="28">
        <f t="shared" si="6"/>
        <v>0.26923076923076922</v>
      </c>
      <c r="W44" s="28">
        <f t="shared" si="6"/>
        <v>0</v>
      </c>
      <c r="X44" s="28">
        <f t="shared" si="6"/>
        <v>0</v>
      </c>
      <c r="Y44" s="28">
        <f t="shared" si="6"/>
        <v>0</v>
      </c>
      <c r="Z44" s="28">
        <f t="shared" si="6"/>
        <v>0</v>
      </c>
      <c r="AA44" s="28">
        <f t="shared" si="6"/>
        <v>0.38461538461538464</v>
      </c>
      <c r="AB44" s="28">
        <f t="shared" si="6"/>
        <v>7.6923076923076927E-2</v>
      </c>
      <c r="AC44" s="28">
        <f t="shared" si="6"/>
        <v>0</v>
      </c>
      <c r="AD44" s="28">
        <f t="shared" si="6"/>
        <v>7.6923076923076927E-2</v>
      </c>
      <c r="AE44" s="28">
        <f t="shared" si="6"/>
        <v>3.8461538461538464E-2</v>
      </c>
    </row>
    <row r="45" spans="1:40" hidden="1" x14ac:dyDescent="0.35">
      <c r="A45" s="26" t="s">
        <v>153</v>
      </c>
      <c r="B45" s="27">
        <f t="shared" ref="B45:AE45" si="7">COUNTIF(B6:B33, "*Okänt*")</f>
        <v>0</v>
      </c>
      <c r="C45" s="27">
        <f t="shared" si="7"/>
        <v>0</v>
      </c>
      <c r="D45" s="27">
        <f t="shared" si="7"/>
        <v>0</v>
      </c>
      <c r="E45" s="27">
        <f t="shared" si="7"/>
        <v>0</v>
      </c>
      <c r="F45" s="27">
        <f t="shared" si="7"/>
        <v>0</v>
      </c>
      <c r="G45" s="27">
        <f t="shared" si="7"/>
        <v>0</v>
      </c>
      <c r="H45" s="27">
        <f t="shared" si="7"/>
        <v>0</v>
      </c>
      <c r="I45" s="27">
        <f t="shared" si="7"/>
        <v>0</v>
      </c>
      <c r="J45" s="27">
        <f t="shared" si="7"/>
        <v>0</v>
      </c>
      <c r="K45" s="27">
        <f t="shared" si="7"/>
        <v>0</v>
      </c>
      <c r="L45" s="27">
        <f t="shared" si="7"/>
        <v>0</v>
      </c>
      <c r="M45" s="27">
        <f t="shared" si="7"/>
        <v>0</v>
      </c>
      <c r="N45" s="27">
        <f t="shared" si="7"/>
        <v>0</v>
      </c>
      <c r="O45" s="27">
        <f t="shared" si="7"/>
        <v>0</v>
      </c>
      <c r="P45" s="27">
        <f t="shared" si="7"/>
        <v>0</v>
      </c>
      <c r="Q45" s="27">
        <f t="shared" si="7"/>
        <v>0</v>
      </c>
      <c r="R45" s="27">
        <f t="shared" si="7"/>
        <v>0</v>
      </c>
      <c r="S45" s="27">
        <f t="shared" si="7"/>
        <v>0</v>
      </c>
      <c r="T45" s="27">
        <f t="shared" si="7"/>
        <v>0</v>
      </c>
      <c r="U45" s="27">
        <f t="shared" si="7"/>
        <v>1</v>
      </c>
      <c r="V45" s="27">
        <f t="shared" si="7"/>
        <v>2</v>
      </c>
      <c r="W45" s="27">
        <f t="shared" si="7"/>
        <v>0</v>
      </c>
      <c r="X45" s="27">
        <f t="shared" si="7"/>
        <v>0</v>
      </c>
      <c r="Y45" s="27">
        <f t="shared" si="7"/>
        <v>0</v>
      </c>
      <c r="Z45" s="27">
        <f t="shared" si="7"/>
        <v>0</v>
      </c>
      <c r="AA45" s="27">
        <f t="shared" si="7"/>
        <v>0</v>
      </c>
      <c r="AB45" s="27">
        <f t="shared" si="7"/>
        <v>0</v>
      </c>
      <c r="AC45" s="27">
        <f t="shared" si="7"/>
        <v>0</v>
      </c>
      <c r="AD45" s="27">
        <f t="shared" si="7"/>
        <v>1</v>
      </c>
      <c r="AE45" s="27">
        <f t="shared" si="7"/>
        <v>0</v>
      </c>
    </row>
    <row r="46" spans="1:40" hidden="1" x14ac:dyDescent="0.35">
      <c r="A46" s="25" t="s">
        <v>148</v>
      </c>
      <c r="B46" s="28">
        <f t="shared" ref="B46:AE46" si="8">B45/B39</f>
        <v>0</v>
      </c>
      <c r="C46" s="28">
        <f t="shared" si="8"/>
        <v>0</v>
      </c>
      <c r="D46" s="28">
        <f t="shared" si="8"/>
        <v>0</v>
      </c>
      <c r="E46" s="28">
        <f t="shared" si="8"/>
        <v>0</v>
      </c>
      <c r="F46" s="28">
        <f t="shared" si="8"/>
        <v>0</v>
      </c>
      <c r="G46" s="28">
        <f t="shared" si="8"/>
        <v>0</v>
      </c>
      <c r="H46" s="28">
        <f t="shared" si="8"/>
        <v>0</v>
      </c>
      <c r="I46" s="28">
        <f t="shared" si="8"/>
        <v>0</v>
      </c>
      <c r="J46" s="28">
        <f t="shared" si="8"/>
        <v>0</v>
      </c>
      <c r="K46" s="28">
        <f t="shared" si="8"/>
        <v>0</v>
      </c>
      <c r="L46" s="28">
        <f t="shared" si="8"/>
        <v>0</v>
      </c>
      <c r="M46" s="28">
        <f t="shared" si="8"/>
        <v>0</v>
      </c>
      <c r="N46" s="28">
        <f t="shared" si="8"/>
        <v>0</v>
      </c>
      <c r="O46" s="28">
        <f t="shared" si="8"/>
        <v>0</v>
      </c>
      <c r="P46" s="28">
        <f t="shared" si="8"/>
        <v>0</v>
      </c>
      <c r="Q46" s="28">
        <f t="shared" si="8"/>
        <v>0</v>
      </c>
      <c r="R46" s="28">
        <f t="shared" si="8"/>
        <v>0</v>
      </c>
      <c r="S46" s="28">
        <f t="shared" si="8"/>
        <v>0</v>
      </c>
      <c r="T46" s="28">
        <f t="shared" si="8"/>
        <v>0</v>
      </c>
      <c r="U46" s="31">
        <f t="shared" si="8"/>
        <v>3.8461538461538464E-2</v>
      </c>
      <c r="V46" s="31">
        <f t="shared" si="8"/>
        <v>7.6923076923076927E-2</v>
      </c>
      <c r="W46" s="28">
        <f t="shared" si="8"/>
        <v>0</v>
      </c>
      <c r="X46" s="28">
        <f t="shared" si="8"/>
        <v>0</v>
      </c>
      <c r="Y46" s="28">
        <f t="shared" si="8"/>
        <v>0</v>
      </c>
      <c r="Z46" s="28">
        <f t="shared" si="8"/>
        <v>0</v>
      </c>
      <c r="AA46" s="28">
        <f t="shared" si="8"/>
        <v>0</v>
      </c>
      <c r="AB46" s="28">
        <f t="shared" si="8"/>
        <v>0</v>
      </c>
      <c r="AC46" s="28">
        <f t="shared" si="8"/>
        <v>0</v>
      </c>
      <c r="AD46" s="28">
        <f t="shared" si="8"/>
        <v>3.8461538461538464E-2</v>
      </c>
      <c r="AE46" s="28">
        <f t="shared" si="8"/>
        <v>0</v>
      </c>
    </row>
  </sheetData>
  <mergeCells count="26">
    <mergeCell ref="AI16:AJ16"/>
    <mergeCell ref="AI5:AJ5"/>
    <mergeCell ref="AI6:AN6"/>
    <mergeCell ref="AI13:AJ13"/>
    <mergeCell ref="AI14:AJ14"/>
    <mergeCell ref="AI15:AJ15"/>
    <mergeCell ref="AI28:AJ28"/>
    <mergeCell ref="AI17:AJ17"/>
    <mergeCell ref="AI18:AJ18"/>
    <mergeCell ref="AI19:AJ19"/>
    <mergeCell ref="AI20:AJ20"/>
    <mergeCell ref="AI21:AJ21"/>
    <mergeCell ref="AI22:AJ22"/>
    <mergeCell ref="AI23:AJ23"/>
    <mergeCell ref="AI24:AJ24"/>
    <mergeCell ref="AI25:AJ25"/>
    <mergeCell ref="AI26:AJ26"/>
    <mergeCell ref="AI27:AJ27"/>
    <mergeCell ref="AI35:AJ35"/>
    <mergeCell ref="AI36:AJ36"/>
    <mergeCell ref="AI29:AJ29"/>
    <mergeCell ref="AI30:AJ30"/>
    <mergeCell ref="AI31:AJ31"/>
    <mergeCell ref="AI32:AJ32"/>
    <mergeCell ref="AI33:AJ33"/>
    <mergeCell ref="AI34:AJ34"/>
  </mergeCells>
  <conditionalFormatting sqref="B32:E32">
    <cfRule type="containsText" dxfId="16" priority="410" operator="containsText" text="Ja">
      <formula>NOT(ISERROR(SEARCH("Ja",B32)))</formula>
    </cfRule>
    <cfRule type="containsText" dxfId="15" priority="411" operator="containsText" text="Ja">
      <formula>NOT(ISERROR(SEARCH("Ja",B32)))</formula>
    </cfRule>
  </conditionalFormatting>
  <conditionalFormatting sqref="F32:G32">
    <cfRule type="containsText" dxfId="14" priority="408" operator="containsText" text="Nej">
      <formula>NOT(ISERROR(SEARCH("Nej",F32)))</formula>
    </cfRule>
  </conditionalFormatting>
  <conditionalFormatting sqref="H32:R32">
    <cfRule type="containsText" dxfId="13" priority="406" operator="containsText" text="Ja">
      <formula>NOT(ISERROR(SEARCH("Ja",H32)))</formula>
    </cfRule>
    <cfRule type="containsText" dxfId="12" priority="407" operator="containsText" text="Ja">
      <formula>NOT(ISERROR(SEARCH("Ja",H32)))</formula>
    </cfRule>
  </conditionalFormatting>
  <conditionalFormatting sqref="S32">
    <cfRule type="containsText" dxfId="11" priority="189" operator="containsText" text="Delv">
      <formula>NOT(ISERROR(SEARCH("Delv",S32)))</formula>
    </cfRule>
  </conditionalFormatting>
  <conditionalFormatting sqref="T32:U32 W32:AF32">
    <cfRule type="containsText" dxfId="10" priority="400" operator="containsText" text="Ja">
      <formula>NOT(ISERROR(SEARCH("Ja",T32)))</formula>
    </cfRule>
    <cfRule type="containsText" dxfId="9" priority="401" operator="containsText" text="Ja">
      <formula>NOT(ISERROR(SEARCH("Ja",T32)))</formula>
    </cfRule>
  </conditionalFormatting>
  <conditionalFormatting sqref="V32">
    <cfRule type="containsText" dxfId="8" priority="188" operator="containsText" text="Delv">
      <formula>NOT(ISERROR(SEARCH("Delv",V32)))</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0113C-5699-4A26-925D-AF1B273CDBE9}">
  <dimension ref="O1:AN81"/>
  <sheetViews>
    <sheetView zoomScaleNormal="100" workbookViewId="0">
      <selection activeCell="L12" sqref="L12"/>
    </sheetView>
  </sheetViews>
  <sheetFormatPr defaultRowHeight="14.5" x14ac:dyDescent="0.35"/>
  <cols>
    <col min="16" max="16" width="5.453125" customWidth="1"/>
    <col min="17" max="17" width="41.08984375" customWidth="1"/>
    <col min="22" max="34" width="8.26953125" customWidth="1"/>
    <col min="38" max="38" width="36.90625" bestFit="1" customWidth="1"/>
    <col min="39" max="39" width="7.6328125" customWidth="1"/>
  </cols>
  <sheetData>
    <row r="1" spans="15:39" ht="24" customHeight="1" thickBot="1" x14ac:dyDescent="0.4"/>
    <row r="2" spans="15:39" ht="24" customHeight="1" thickBot="1" x14ac:dyDescent="0.4">
      <c r="O2" s="63"/>
      <c r="P2" s="106" t="s">
        <v>163</v>
      </c>
      <c r="Q2" s="107"/>
      <c r="R2" s="16"/>
      <c r="S2" s="16"/>
      <c r="T2" s="16"/>
      <c r="U2" s="17"/>
      <c r="V2" s="108"/>
      <c r="W2" s="108"/>
      <c r="X2" s="108"/>
      <c r="Y2" s="108"/>
      <c r="Z2" s="108"/>
      <c r="AA2" s="108"/>
      <c r="AB2" s="108"/>
      <c r="AC2" s="108"/>
      <c r="AD2" s="108"/>
      <c r="AE2" s="108"/>
      <c r="AF2" s="108"/>
      <c r="AG2" s="108"/>
      <c r="AH2" s="108"/>
      <c r="AI2" s="108"/>
      <c r="AJ2" s="108"/>
      <c r="AL2" s="12" t="s">
        <v>0</v>
      </c>
      <c r="AM2" s="12" t="s">
        <v>159</v>
      </c>
    </row>
    <row r="3" spans="15:39" ht="24" customHeight="1" thickBot="1" x14ac:dyDescent="0.4">
      <c r="O3" s="55">
        <v>1</v>
      </c>
      <c r="P3" s="121" t="s">
        <v>79</v>
      </c>
      <c r="Q3" s="122"/>
      <c r="R3" s="34" t="s">
        <v>81</v>
      </c>
      <c r="S3" s="34" t="s">
        <v>82</v>
      </c>
      <c r="T3" s="34" t="s">
        <v>83</v>
      </c>
      <c r="U3" s="34" t="s">
        <v>84</v>
      </c>
      <c r="V3" s="6"/>
      <c r="W3" s="6"/>
      <c r="X3" s="6"/>
      <c r="Y3" s="6"/>
      <c r="Z3" s="6"/>
      <c r="AA3" s="6"/>
      <c r="AB3" s="6"/>
      <c r="AC3" s="6"/>
      <c r="AD3" s="6"/>
      <c r="AE3" s="6"/>
      <c r="AF3" s="6"/>
      <c r="AG3" s="6"/>
      <c r="AH3" s="6"/>
      <c r="AI3" s="6"/>
      <c r="AJ3" s="6"/>
      <c r="AL3" s="11" t="s">
        <v>25</v>
      </c>
      <c r="AM3" s="85">
        <f>'Alla sjukhus'!AF30</f>
        <v>12.25</v>
      </c>
    </row>
    <row r="4" spans="15:39" ht="24" customHeight="1" thickBot="1" x14ac:dyDescent="0.4">
      <c r="O4" s="55" t="s">
        <v>115</v>
      </c>
      <c r="P4" s="1"/>
      <c r="Q4" s="2" t="s">
        <v>80</v>
      </c>
      <c r="R4" s="34">
        <v>2</v>
      </c>
      <c r="S4" s="34">
        <v>1</v>
      </c>
      <c r="T4" s="34">
        <v>0</v>
      </c>
      <c r="U4" s="34">
        <v>0</v>
      </c>
      <c r="V4" s="6"/>
      <c r="W4" s="6"/>
      <c r="X4" s="6"/>
      <c r="Y4" s="6"/>
      <c r="Z4" s="6"/>
      <c r="AA4" s="6"/>
      <c r="AB4" s="6"/>
      <c r="AC4" s="6"/>
      <c r="AD4" s="6"/>
      <c r="AE4" s="6"/>
      <c r="AF4" s="6"/>
      <c r="AG4" s="6"/>
      <c r="AH4" s="6"/>
      <c r="AI4" s="6"/>
      <c r="AJ4" s="6"/>
      <c r="AL4" s="11" t="s">
        <v>121</v>
      </c>
      <c r="AM4" s="85">
        <f>'Alla sjukhus'!AF51</f>
        <v>14.5</v>
      </c>
    </row>
    <row r="5" spans="15:39" ht="24" customHeight="1" thickBot="1" x14ac:dyDescent="0.4">
      <c r="O5" s="55" t="s">
        <v>116</v>
      </c>
      <c r="P5" s="1"/>
      <c r="Q5" s="2" t="s">
        <v>85</v>
      </c>
      <c r="R5" s="34">
        <v>2</v>
      </c>
      <c r="S5" s="34">
        <v>1</v>
      </c>
      <c r="T5" s="34">
        <v>0</v>
      </c>
      <c r="U5" s="34">
        <v>0</v>
      </c>
      <c r="V5" s="6"/>
      <c r="W5" s="6"/>
      <c r="X5" s="6"/>
      <c r="Y5" s="6"/>
      <c r="Z5" s="6"/>
      <c r="AA5" s="6"/>
      <c r="AB5" s="6"/>
      <c r="AC5" s="6"/>
      <c r="AD5" s="6"/>
      <c r="AE5" s="6"/>
      <c r="AF5" s="6"/>
      <c r="AG5" s="6"/>
      <c r="AH5" s="6"/>
      <c r="AI5" s="6"/>
      <c r="AJ5" s="6"/>
      <c r="AL5" s="11" t="s">
        <v>77</v>
      </c>
      <c r="AM5" s="85">
        <f>'Alla sjukhus'!AF83</f>
        <v>15.25</v>
      </c>
    </row>
    <row r="6" spans="15:39" ht="24" customHeight="1" thickBot="1" x14ac:dyDescent="0.4">
      <c r="O6" s="55" t="s">
        <v>117</v>
      </c>
      <c r="P6" s="1"/>
      <c r="Q6" s="2" t="s">
        <v>86</v>
      </c>
      <c r="R6" s="34">
        <v>2</v>
      </c>
      <c r="S6" s="34">
        <v>1</v>
      </c>
      <c r="T6" s="34">
        <v>0</v>
      </c>
      <c r="U6" s="34">
        <v>0</v>
      </c>
      <c r="V6" s="6"/>
      <c r="W6" s="6"/>
      <c r="X6" s="6"/>
      <c r="Y6" s="6"/>
      <c r="Z6" s="6"/>
      <c r="AA6" s="6"/>
      <c r="AB6" s="6"/>
      <c r="AC6" s="6"/>
      <c r="AD6" s="6"/>
      <c r="AE6" s="6"/>
      <c r="AF6" s="6"/>
      <c r="AG6" s="6"/>
      <c r="AH6" s="6"/>
      <c r="AI6" s="6"/>
      <c r="AJ6" s="6"/>
      <c r="AL6" s="11" t="s">
        <v>18</v>
      </c>
      <c r="AM6" s="85">
        <f>'Alla sjukhus'!AF23</f>
        <v>16</v>
      </c>
    </row>
    <row r="7" spans="15:39" ht="24" customHeight="1" thickBot="1" x14ac:dyDescent="0.4">
      <c r="O7" s="55" t="s">
        <v>118</v>
      </c>
      <c r="P7" s="1"/>
      <c r="Q7" s="2" t="s">
        <v>88</v>
      </c>
      <c r="R7" s="34">
        <v>1</v>
      </c>
      <c r="S7" s="34">
        <v>0.5</v>
      </c>
      <c r="T7" s="34">
        <v>0</v>
      </c>
      <c r="U7" s="34">
        <v>0</v>
      </c>
      <c r="V7" s="6"/>
      <c r="W7" s="6"/>
      <c r="X7" s="6"/>
      <c r="Y7" s="6"/>
      <c r="Z7" s="6"/>
      <c r="AA7" s="6"/>
      <c r="AB7" s="6"/>
      <c r="AC7" s="6"/>
      <c r="AD7" s="6"/>
      <c r="AE7" s="6"/>
      <c r="AF7" s="6"/>
      <c r="AG7" s="6"/>
      <c r="AH7" s="6"/>
      <c r="AI7" s="6"/>
      <c r="AJ7" s="6"/>
      <c r="AL7" s="35" t="s">
        <v>60</v>
      </c>
      <c r="AM7" s="85">
        <f>'Alla sjukhus'!AF66</f>
        <v>16.75</v>
      </c>
    </row>
    <row r="8" spans="15:39" ht="24" customHeight="1" thickBot="1" x14ac:dyDescent="0.4">
      <c r="O8" s="55" t="s">
        <v>119</v>
      </c>
      <c r="P8" s="1"/>
      <c r="Q8" s="2" t="s">
        <v>89</v>
      </c>
      <c r="R8" s="34">
        <v>1</v>
      </c>
      <c r="S8" s="34">
        <v>0.5</v>
      </c>
      <c r="T8" s="34">
        <v>0</v>
      </c>
      <c r="U8" s="34">
        <v>0</v>
      </c>
      <c r="V8" s="6"/>
      <c r="W8" s="6"/>
      <c r="X8" s="6"/>
      <c r="Y8" s="6"/>
      <c r="Z8" s="6"/>
      <c r="AA8" s="6"/>
      <c r="AB8" s="6"/>
      <c r="AC8" s="6"/>
      <c r="AD8" s="6"/>
      <c r="AE8" s="6"/>
      <c r="AF8" s="6"/>
      <c r="AG8" s="6"/>
      <c r="AH8" s="6"/>
      <c r="AI8" s="6"/>
      <c r="AJ8" s="6"/>
      <c r="AL8" s="11" t="s">
        <v>57</v>
      </c>
      <c r="AM8" s="85">
        <f>'Alla sjukhus'!AF63</f>
        <v>17</v>
      </c>
    </row>
    <row r="9" spans="15:39" ht="24" customHeight="1" thickBot="1" x14ac:dyDescent="0.4">
      <c r="O9" s="55" t="s">
        <v>120</v>
      </c>
      <c r="Q9" s="2" t="s">
        <v>90</v>
      </c>
      <c r="R9" s="34">
        <v>1</v>
      </c>
      <c r="S9" s="34">
        <v>0.5</v>
      </c>
      <c r="T9" s="34">
        <v>0</v>
      </c>
      <c r="U9" s="34">
        <v>0</v>
      </c>
      <c r="V9" s="6"/>
      <c r="W9" s="6"/>
      <c r="X9" s="6"/>
      <c r="Y9" s="6"/>
      <c r="Z9" s="6"/>
      <c r="AA9" s="6"/>
      <c r="AB9" s="6"/>
      <c r="AC9" s="6"/>
      <c r="AD9" s="6"/>
      <c r="AE9" s="6"/>
      <c r="AF9" s="6"/>
      <c r="AG9" s="6"/>
      <c r="AH9" s="6"/>
      <c r="AI9" s="6"/>
      <c r="AJ9" s="6"/>
      <c r="AL9" s="11" t="s">
        <v>28</v>
      </c>
      <c r="AM9" s="85">
        <f>'Alla sjukhus'!AF33</f>
        <v>17.75</v>
      </c>
    </row>
    <row r="10" spans="15:39" ht="24" customHeight="1" thickBot="1" x14ac:dyDescent="0.4">
      <c r="O10" s="55">
        <v>2</v>
      </c>
      <c r="P10" s="117" t="s">
        <v>91</v>
      </c>
      <c r="Q10" s="118"/>
      <c r="R10" s="34">
        <v>1</v>
      </c>
      <c r="S10" s="34">
        <v>0.5</v>
      </c>
      <c r="T10" s="34">
        <v>0</v>
      </c>
      <c r="U10" s="34">
        <v>0</v>
      </c>
      <c r="V10" s="6"/>
      <c r="W10" s="6"/>
      <c r="X10" s="6"/>
      <c r="Y10" s="6"/>
      <c r="Z10" s="6"/>
      <c r="AA10" s="6"/>
      <c r="AB10" s="6"/>
      <c r="AC10" s="6"/>
      <c r="AD10" s="6"/>
      <c r="AE10" s="6"/>
      <c r="AF10" s="6"/>
      <c r="AG10" s="6"/>
      <c r="AH10" s="6"/>
      <c r="AI10" s="6"/>
      <c r="AJ10" s="6"/>
      <c r="AL10" s="11" t="s">
        <v>68</v>
      </c>
      <c r="AM10" s="85">
        <f>'Alla sjukhus'!AF74</f>
        <v>18</v>
      </c>
    </row>
    <row r="11" spans="15:39" ht="24" customHeight="1" thickBot="1" x14ac:dyDescent="0.4">
      <c r="O11" s="55">
        <v>3</v>
      </c>
      <c r="P11" s="117" t="s">
        <v>92</v>
      </c>
      <c r="Q11" s="118"/>
      <c r="R11" s="34">
        <v>1</v>
      </c>
      <c r="S11" s="34">
        <v>0.5</v>
      </c>
      <c r="T11" s="34">
        <v>0</v>
      </c>
      <c r="U11" s="34">
        <v>0</v>
      </c>
      <c r="V11" s="6"/>
      <c r="W11" s="6"/>
      <c r="X11" s="6"/>
      <c r="Y11" s="6"/>
      <c r="Z11" s="6"/>
      <c r="AA11" s="6"/>
      <c r="AB11" s="6"/>
      <c r="AC11" s="6"/>
      <c r="AD11" s="6"/>
      <c r="AE11" s="6"/>
      <c r="AF11" s="6"/>
      <c r="AG11" s="6"/>
      <c r="AH11" s="6"/>
      <c r="AI11" s="6"/>
      <c r="AJ11" s="6"/>
      <c r="AL11" s="35" t="s">
        <v>10</v>
      </c>
      <c r="AM11" s="85">
        <f>'Alla sjukhus'!AF15</f>
        <v>18.25</v>
      </c>
    </row>
    <row r="12" spans="15:39" ht="24" customHeight="1" thickBot="1" x14ac:dyDescent="0.4">
      <c r="O12" s="55">
        <v>4</v>
      </c>
      <c r="P12" s="117" t="s">
        <v>93</v>
      </c>
      <c r="Q12" s="118"/>
      <c r="R12" s="34">
        <v>1</v>
      </c>
      <c r="S12" s="34">
        <v>0.5</v>
      </c>
      <c r="T12" s="34">
        <v>0</v>
      </c>
      <c r="U12" s="34">
        <v>0</v>
      </c>
      <c r="V12" s="6"/>
      <c r="W12" s="6"/>
      <c r="X12" s="6"/>
      <c r="Y12" s="6"/>
      <c r="Z12" s="6"/>
      <c r="AA12" s="6"/>
      <c r="AB12" s="6"/>
      <c r="AC12" s="6"/>
      <c r="AD12" s="6"/>
      <c r="AE12" s="6"/>
      <c r="AF12" s="6"/>
      <c r="AG12" s="6"/>
      <c r="AH12" s="6"/>
      <c r="AI12" s="6"/>
      <c r="AJ12" s="6"/>
      <c r="AL12" s="11" t="s">
        <v>15</v>
      </c>
      <c r="AM12" s="85">
        <f>'Alla sjukhus'!AF20</f>
        <v>18.25</v>
      </c>
    </row>
    <row r="13" spans="15:39" ht="24" customHeight="1" thickBot="1" x14ac:dyDescent="0.4">
      <c r="O13" s="55">
        <v>5</v>
      </c>
      <c r="P13" s="117" t="s">
        <v>94</v>
      </c>
      <c r="Q13" s="118"/>
      <c r="R13" s="34">
        <v>1</v>
      </c>
      <c r="S13" s="34">
        <v>0.5</v>
      </c>
      <c r="T13" s="34">
        <v>0</v>
      </c>
      <c r="U13" s="34">
        <v>0</v>
      </c>
      <c r="V13" s="6"/>
      <c r="W13" s="6"/>
      <c r="X13" s="6"/>
      <c r="Y13" s="6"/>
      <c r="Z13" s="6"/>
      <c r="AA13" s="6"/>
      <c r="AB13" s="6"/>
      <c r="AC13" s="6"/>
      <c r="AD13" s="6"/>
      <c r="AE13" s="6"/>
      <c r="AF13" s="6"/>
      <c r="AG13" s="6"/>
      <c r="AH13" s="6"/>
      <c r="AI13" s="6"/>
      <c r="AJ13" s="6"/>
      <c r="AL13" s="11" t="s">
        <v>71</v>
      </c>
      <c r="AM13" s="85">
        <f>'Alla sjukhus'!AF77</f>
        <v>18.5</v>
      </c>
    </row>
    <row r="14" spans="15:39" ht="24" customHeight="1" thickBot="1" x14ac:dyDescent="0.4">
      <c r="O14" s="55">
        <v>6</v>
      </c>
      <c r="P14" s="117" t="s">
        <v>95</v>
      </c>
      <c r="Q14" s="118"/>
      <c r="R14" s="34">
        <v>0.5</v>
      </c>
      <c r="S14" s="34">
        <v>0.25</v>
      </c>
      <c r="T14" s="34">
        <v>0</v>
      </c>
      <c r="U14" s="34">
        <v>0</v>
      </c>
      <c r="V14" s="6"/>
      <c r="W14" s="6"/>
      <c r="X14" s="6"/>
      <c r="Y14" s="6"/>
      <c r="Z14" s="6"/>
      <c r="AA14" s="6"/>
      <c r="AB14" s="6"/>
      <c r="AC14" s="6"/>
      <c r="AD14" s="6"/>
      <c r="AE14" s="6"/>
      <c r="AF14" s="6"/>
      <c r="AG14" s="6"/>
      <c r="AH14" s="6"/>
      <c r="AI14" s="6"/>
      <c r="AJ14" s="6"/>
      <c r="AL14" s="11" t="s">
        <v>14</v>
      </c>
      <c r="AM14" s="85">
        <f>'Alla sjukhus'!AF19</f>
        <v>18.75</v>
      </c>
    </row>
    <row r="15" spans="15:39" ht="24" customHeight="1" thickBot="1" x14ac:dyDescent="0.4">
      <c r="O15" s="55">
        <v>7</v>
      </c>
      <c r="P15" s="117" t="s">
        <v>96</v>
      </c>
      <c r="Q15" s="118"/>
      <c r="R15" s="34">
        <v>1</v>
      </c>
      <c r="S15" s="34">
        <v>0.5</v>
      </c>
      <c r="T15" s="34">
        <v>0</v>
      </c>
      <c r="U15" s="34">
        <v>0</v>
      </c>
      <c r="V15" s="6"/>
      <c r="W15" s="6"/>
      <c r="X15" s="6"/>
      <c r="Y15" s="6"/>
      <c r="Z15" s="6"/>
      <c r="AA15" s="6"/>
      <c r="AB15" s="6"/>
      <c r="AC15" s="6"/>
      <c r="AD15" s="6"/>
      <c r="AE15" s="6"/>
      <c r="AF15" s="6"/>
      <c r="AG15" s="6"/>
      <c r="AH15" s="6"/>
      <c r="AI15" s="6"/>
      <c r="AJ15" s="6"/>
      <c r="AL15" s="11" t="s">
        <v>30</v>
      </c>
      <c r="AM15" s="85">
        <f>'Alla sjukhus'!AF35</f>
        <v>18.75</v>
      </c>
    </row>
    <row r="16" spans="15:39" ht="24" customHeight="1" thickBot="1" x14ac:dyDescent="0.4">
      <c r="O16" s="55">
        <v>8</v>
      </c>
      <c r="P16" s="119" t="s">
        <v>97</v>
      </c>
      <c r="Q16" s="120"/>
      <c r="R16" s="34">
        <v>1</v>
      </c>
      <c r="S16" s="34">
        <v>0.5</v>
      </c>
      <c r="T16" s="34">
        <v>0</v>
      </c>
      <c r="U16" s="34">
        <v>0</v>
      </c>
      <c r="V16" s="6"/>
      <c r="W16" s="6"/>
      <c r="X16" s="6"/>
      <c r="Y16" s="6"/>
      <c r="Z16" s="6"/>
      <c r="AA16" s="6"/>
      <c r="AB16" s="6"/>
      <c r="AC16" s="6"/>
      <c r="AD16" s="6"/>
      <c r="AE16" s="6"/>
      <c r="AF16" s="6"/>
      <c r="AG16" s="6"/>
      <c r="AH16" s="6"/>
      <c r="AI16" s="6"/>
      <c r="AJ16" s="6"/>
      <c r="AL16" s="11" t="s">
        <v>39</v>
      </c>
      <c r="AM16" s="85">
        <f>'Alla sjukhus'!AF44</f>
        <v>19</v>
      </c>
    </row>
    <row r="17" spans="15:40" ht="24" customHeight="1" thickBot="1" x14ac:dyDescent="0.4">
      <c r="O17" s="55">
        <v>9</v>
      </c>
      <c r="P17" s="117" t="s">
        <v>98</v>
      </c>
      <c r="Q17" s="118"/>
      <c r="R17" s="34">
        <v>1</v>
      </c>
      <c r="S17" s="34">
        <v>0.5</v>
      </c>
      <c r="T17" s="34">
        <v>0</v>
      </c>
      <c r="U17" s="34">
        <v>0</v>
      </c>
      <c r="V17" s="6"/>
      <c r="W17" s="6"/>
      <c r="X17" s="6"/>
      <c r="Y17" s="6"/>
      <c r="Z17" s="6"/>
      <c r="AA17" s="6"/>
      <c r="AB17" s="6"/>
      <c r="AC17" s="6"/>
      <c r="AD17" s="6"/>
      <c r="AE17" s="6"/>
      <c r="AF17" s="6"/>
      <c r="AG17" s="6"/>
      <c r="AH17" s="6"/>
      <c r="AI17" s="6"/>
      <c r="AJ17" s="6"/>
      <c r="AL17" s="11" t="s">
        <v>16</v>
      </c>
      <c r="AM17" s="85">
        <f>'Alla sjukhus'!AF21</f>
        <v>19.25</v>
      </c>
    </row>
    <row r="18" spans="15:40" ht="24" customHeight="1" thickBot="1" x14ac:dyDescent="0.4">
      <c r="O18" s="55">
        <v>10</v>
      </c>
      <c r="P18" s="117" t="s">
        <v>99</v>
      </c>
      <c r="Q18" s="118"/>
      <c r="R18" s="34">
        <v>0.5</v>
      </c>
      <c r="S18" s="34">
        <v>0.25</v>
      </c>
      <c r="T18" s="34">
        <v>0</v>
      </c>
      <c r="U18" s="34">
        <v>0</v>
      </c>
      <c r="V18" s="6"/>
      <c r="W18" s="6"/>
      <c r="X18" s="6"/>
      <c r="Y18" s="6"/>
      <c r="Z18" s="6"/>
      <c r="AA18" s="6"/>
      <c r="AB18" s="6"/>
      <c r="AC18" s="6"/>
      <c r="AD18" s="6"/>
      <c r="AE18" s="6"/>
      <c r="AF18" s="6"/>
      <c r="AG18" s="6"/>
      <c r="AH18" s="6"/>
      <c r="AI18" s="6"/>
      <c r="AJ18" s="6"/>
      <c r="AL18" s="11" t="s">
        <v>17</v>
      </c>
      <c r="AM18" s="85">
        <f>'Alla sjukhus'!AF22</f>
        <v>19.25</v>
      </c>
    </row>
    <row r="19" spans="15:40" ht="24" customHeight="1" thickBot="1" x14ac:dyDescent="0.4">
      <c r="O19" s="55">
        <v>11</v>
      </c>
      <c r="P19" s="117" t="s">
        <v>100</v>
      </c>
      <c r="Q19" s="118"/>
      <c r="R19" s="34">
        <v>0.5</v>
      </c>
      <c r="S19" s="34">
        <v>0.25</v>
      </c>
      <c r="T19" s="34">
        <v>0</v>
      </c>
      <c r="U19" s="34">
        <v>0</v>
      </c>
      <c r="V19" s="6"/>
      <c r="W19" s="6"/>
      <c r="X19" s="6"/>
      <c r="Y19" s="6"/>
      <c r="Z19" s="6"/>
      <c r="AA19" s="6"/>
      <c r="AB19" s="6"/>
      <c r="AC19" s="6"/>
      <c r="AD19" s="6"/>
      <c r="AE19" s="6"/>
      <c r="AF19" s="6"/>
      <c r="AG19" s="6"/>
      <c r="AH19" s="6"/>
      <c r="AI19" s="6"/>
      <c r="AJ19" s="6"/>
      <c r="AL19" s="35" t="s">
        <v>34</v>
      </c>
      <c r="AM19" s="85">
        <f>'Alla sjukhus'!AF39</f>
        <v>19.25</v>
      </c>
    </row>
    <row r="20" spans="15:40" ht="24" customHeight="1" thickBot="1" x14ac:dyDescent="0.4">
      <c r="O20" s="55">
        <v>12</v>
      </c>
      <c r="P20" s="117" t="s">
        <v>101</v>
      </c>
      <c r="Q20" s="118"/>
      <c r="R20" s="34">
        <v>1</v>
      </c>
      <c r="S20" s="34">
        <v>0.5</v>
      </c>
      <c r="T20" s="34">
        <v>0</v>
      </c>
      <c r="U20" s="34">
        <v>0</v>
      </c>
      <c r="V20" s="6"/>
      <c r="W20" s="6"/>
      <c r="X20" s="6"/>
      <c r="Y20" s="6"/>
      <c r="Z20" s="6"/>
      <c r="AA20" s="6"/>
      <c r="AB20" s="6"/>
      <c r="AC20" s="6"/>
      <c r="AD20" s="6"/>
      <c r="AE20" s="6"/>
      <c r="AF20" s="6"/>
      <c r="AG20" s="6"/>
      <c r="AH20" s="6"/>
      <c r="AI20" s="6"/>
      <c r="AJ20" s="6"/>
      <c r="AL20" s="11" t="s">
        <v>66</v>
      </c>
      <c r="AM20" s="85">
        <f>'Alla sjukhus'!AF72</f>
        <v>19.25</v>
      </c>
    </row>
    <row r="21" spans="15:40" ht="24" customHeight="1" thickBot="1" x14ac:dyDescent="0.4">
      <c r="O21" s="55">
        <v>13</v>
      </c>
      <c r="P21" s="117" t="s">
        <v>102</v>
      </c>
      <c r="Q21" s="118"/>
      <c r="R21" s="34">
        <v>0.5</v>
      </c>
      <c r="S21" s="34">
        <v>0.25</v>
      </c>
      <c r="T21" s="34">
        <v>0</v>
      </c>
      <c r="U21" s="34">
        <v>0</v>
      </c>
      <c r="V21" s="6"/>
      <c r="W21" s="6"/>
      <c r="X21" s="6"/>
      <c r="Y21" s="6"/>
      <c r="Z21" s="6"/>
      <c r="AA21" s="6"/>
      <c r="AB21" s="6"/>
      <c r="AC21" s="6"/>
      <c r="AD21" s="6"/>
      <c r="AE21" s="6"/>
      <c r="AF21" s="6"/>
      <c r="AG21" s="6"/>
      <c r="AH21" s="6"/>
      <c r="AI21" s="6"/>
      <c r="AJ21" s="6"/>
      <c r="AL21" s="11" t="s">
        <v>12</v>
      </c>
      <c r="AM21" s="85">
        <f>'Alla sjukhus'!AF17</f>
        <v>19.5</v>
      </c>
    </row>
    <row r="22" spans="15:40" ht="24" customHeight="1" thickBot="1" x14ac:dyDescent="0.4">
      <c r="O22" s="55">
        <v>14</v>
      </c>
      <c r="P22" s="117" t="s">
        <v>103</v>
      </c>
      <c r="Q22" s="118"/>
      <c r="R22" s="34">
        <v>0</v>
      </c>
      <c r="S22" s="34">
        <v>0</v>
      </c>
      <c r="T22" s="34">
        <v>0</v>
      </c>
      <c r="U22" s="34">
        <v>0</v>
      </c>
      <c r="V22" s="6"/>
      <c r="W22" s="6"/>
      <c r="X22" s="6"/>
      <c r="Y22" s="6"/>
      <c r="Z22" s="6"/>
      <c r="AA22" s="6"/>
      <c r="AB22" s="6"/>
      <c r="AC22" s="6"/>
      <c r="AD22" s="6"/>
      <c r="AE22" s="6"/>
      <c r="AF22" s="6"/>
      <c r="AG22" s="6"/>
      <c r="AH22" s="6"/>
      <c r="AI22" s="6"/>
      <c r="AJ22" s="6"/>
      <c r="AL22" s="11" t="s">
        <v>23</v>
      </c>
      <c r="AM22" s="85">
        <f>'Alla sjukhus'!AF28</f>
        <v>19.5</v>
      </c>
    </row>
    <row r="23" spans="15:40" ht="24" customHeight="1" thickBot="1" x14ac:dyDescent="0.4">
      <c r="O23" s="55">
        <v>15</v>
      </c>
      <c r="P23" s="117" t="s">
        <v>104</v>
      </c>
      <c r="Q23" s="118"/>
      <c r="R23" s="34">
        <v>0.5</v>
      </c>
      <c r="S23" s="34">
        <v>0.25</v>
      </c>
      <c r="T23" s="34">
        <v>0</v>
      </c>
      <c r="U23" s="34">
        <v>0</v>
      </c>
      <c r="V23" s="6"/>
      <c r="W23" s="6"/>
      <c r="X23" s="6"/>
      <c r="Y23" s="6"/>
      <c r="Z23" s="6"/>
      <c r="AA23" s="6"/>
      <c r="AB23" s="6"/>
      <c r="AC23" s="6"/>
      <c r="AD23" s="6"/>
      <c r="AE23" s="6"/>
      <c r="AF23" s="6"/>
      <c r="AG23" s="6"/>
      <c r="AH23" s="6"/>
      <c r="AI23" s="6"/>
      <c r="AJ23" s="6"/>
      <c r="AL23" s="11" t="s">
        <v>36</v>
      </c>
      <c r="AM23" s="85">
        <f>'Alla sjukhus'!AF41</f>
        <v>19.5</v>
      </c>
    </row>
    <row r="24" spans="15:40" ht="24" customHeight="1" thickBot="1" x14ac:dyDescent="0.4">
      <c r="O24" s="55">
        <v>16</v>
      </c>
      <c r="P24" s="117" t="s">
        <v>105</v>
      </c>
      <c r="Q24" s="118"/>
      <c r="R24" s="34">
        <v>0.5</v>
      </c>
      <c r="S24" s="34">
        <v>0.25</v>
      </c>
      <c r="T24" s="34">
        <v>0</v>
      </c>
      <c r="U24" s="34">
        <v>0</v>
      </c>
      <c r="V24" s="6"/>
      <c r="W24" s="6"/>
      <c r="X24" s="6"/>
      <c r="Y24" s="6"/>
      <c r="Z24" s="6"/>
      <c r="AA24" s="6"/>
      <c r="AB24" s="6"/>
      <c r="AC24" s="6"/>
      <c r="AD24" s="6"/>
      <c r="AE24" s="6"/>
      <c r="AF24" s="6"/>
      <c r="AG24" s="6"/>
      <c r="AH24" s="6"/>
      <c r="AI24" s="6"/>
      <c r="AJ24" s="6"/>
      <c r="AL24" s="11" t="s">
        <v>47</v>
      </c>
      <c r="AM24" s="85">
        <f>'Alla sjukhus'!AF53</f>
        <v>19.5</v>
      </c>
    </row>
    <row r="25" spans="15:40" ht="24" customHeight="1" thickBot="1" x14ac:dyDescent="0.4">
      <c r="O25" s="55">
        <v>17</v>
      </c>
      <c r="P25" s="117" t="s">
        <v>106</v>
      </c>
      <c r="Q25" s="118"/>
      <c r="R25" s="34">
        <v>1</v>
      </c>
      <c r="S25" s="34">
        <v>0.5</v>
      </c>
      <c r="T25" s="34">
        <v>0</v>
      </c>
      <c r="U25" s="34">
        <v>0</v>
      </c>
      <c r="V25" s="6"/>
      <c r="W25" s="6"/>
      <c r="X25" s="6"/>
      <c r="Y25" s="6"/>
      <c r="Z25" s="6"/>
      <c r="AA25" s="6"/>
      <c r="AB25" s="6"/>
      <c r="AC25" s="6"/>
      <c r="AD25" s="6"/>
      <c r="AE25" s="6"/>
      <c r="AF25" s="6"/>
      <c r="AG25" s="6"/>
      <c r="AH25" s="6"/>
      <c r="AI25" s="6"/>
      <c r="AJ25" s="6"/>
      <c r="AL25" s="11" t="s">
        <v>70</v>
      </c>
      <c r="AM25" s="85">
        <f>'Alla sjukhus'!AF76</f>
        <v>19.75</v>
      </c>
    </row>
    <row r="26" spans="15:40" ht="24" customHeight="1" thickBot="1" x14ac:dyDescent="0.4">
      <c r="O26" s="55">
        <v>18</v>
      </c>
      <c r="P26" s="117" t="s">
        <v>107</v>
      </c>
      <c r="Q26" s="118"/>
      <c r="R26" s="34">
        <v>1</v>
      </c>
      <c r="S26" s="34">
        <v>0.5</v>
      </c>
      <c r="T26" s="34">
        <v>0</v>
      </c>
      <c r="U26" s="34">
        <v>0</v>
      </c>
      <c r="V26" s="6"/>
      <c r="W26" s="6"/>
      <c r="X26" s="6"/>
      <c r="Y26" s="6"/>
      <c r="Z26" s="6"/>
      <c r="AA26" s="6"/>
      <c r="AB26" s="6"/>
      <c r="AC26" s="6"/>
      <c r="AD26" s="6"/>
      <c r="AE26" s="6"/>
      <c r="AF26" s="6"/>
      <c r="AG26" s="6"/>
      <c r="AH26" s="6"/>
      <c r="AI26" s="6"/>
      <c r="AJ26" s="6"/>
      <c r="AL26" s="11" t="s">
        <v>3</v>
      </c>
      <c r="AM26" s="85">
        <f>'Alla sjukhus'!AF8</f>
        <v>20.25</v>
      </c>
    </row>
    <row r="27" spans="15:40" ht="24" customHeight="1" thickBot="1" x14ac:dyDescent="0.4">
      <c r="O27" s="55">
        <v>19</v>
      </c>
      <c r="P27" s="117" t="s">
        <v>108</v>
      </c>
      <c r="Q27" s="118"/>
      <c r="R27" s="34">
        <v>0.5</v>
      </c>
      <c r="S27" s="34">
        <v>0.25</v>
      </c>
      <c r="T27" s="34">
        <v>0</v>
      </c>
      <c r="U27" s="34">
        <v>0</v>
      </c>
      <c r="V27" s="6"/>
      <c r="W27" s="6"/>
      <c r="X27" s="6"/>
      <c r="Y27" s="6"/>
      <c r="Z27" s="6"/>
      <c r="AA27" s="6"/>
      <c r="AB27" s="6"/>
      <c r="AC27" s="6"/>
      <c r="AD27" s="6"/>
      <c r="AE27" s="6"/>
      <c r="AF27" s="6"/>
      <c r="AG27" s="6"/>
      <c r="AH27" s="6"/>
      <c r="AI27" s="6"/>
      <c r="AJ27" s="6"/>
      <c r="AL27" s="11" t="s">
        <v>63</v>
      </c>
      <c r="AM27" s="85">
        <f>'Alla sjukhus'!AF69</f>
        <v>20.25</v>
      </c>
      <c r="AN27">
        <v>25</v>
      </c>
    </row>
    <row r="28" spans="15:40" ht="24" customHeight="1" thickBot="1" x14ac:dyDescent="0.4">
      <c r="O28" s="55">
        <v>20</v>
      </c>
      <c r="P28" s="117" t="s">
        <v>109</v>
      </c>
      <c r="Q28" s="118"/>
      <c r="R28" s="34">
        <v>0.5</v>
      </c>
      <c r="S28" s="34">
        <v>0.25</v>
      </c>
      <c r="T28" s="34">
        <v>0</v>
      </c>
      <c r="U28" s="34">
        <v>0</v>
      </c>
      <c r="V28" s="6"/>
      <c r="W28" s="6"/>
      <c r="X28" s="6"/>
      <c r="Y28" s="6"/>
      <c r="Z28" s="6"/>
      <c r="AA28" s="6"/>
      <c r="AB28" s="6"/>
      <c r="AC28" s="6"/>
      <c r="AD28" s="6"/>
      <c r="AE28" s="6"/>
      <c r="AF28" s="6"/>
      <c r="AG28" s="6"/>
      <c r="AH28" s="6"/>
      <c r="AI28" s="6"/>
      <c r="AJ28" s="6"/>
      <c r="AL28" s="35" t="s">
        <v>22</v>
      </c>
      <c r="AM28" s="86">
        <f>'Alla sjukhus'!AF27</f>
        <v>20.5</v>
      </c>
    </row>
    <row r="29" spans="15:40" ht="24" customHeight="1" thickBot="1" x14ac:dyDescent="0.4">
      <c r="O29" s="55">
        <v>21</v>
      </c>
      <c r="P29" s="117" t="s">
        <v>110</v>
      </c>
      <c r="Q29" s="118"/>
      <c r="R29" s="34">
        <v>0.5</v>
      </c>
      <c r="S29" s="34">
        <v>0.25</v>
      </c>
      <c r="T29" s="34">
        <v>0</v>
      </c>
      <c r="U29" s="34">
        <v>0</v>
      </c>
      <c r="V29" s="6"/>
      <c r="W29" s="6"/>
      <c r="X29" s="6"/>
      <c r="Y29" s="6"/>
      <c r="Z29" s="6"/>
      <c r="AA29" s="6"/>
      <c r="AB29" s="6"/>
      <c r="AC29" s="6"/>
      <c r="AD29" s="6"/>
      <c r="AE29" s="6"/>
      <c r="AF29" s="6"/>
      <c r="AG29" s="6"/>
      <c r="AH29" s="6"/>
      <c r="AI29" s="6"/>
      <c r="AJ29" s="6"/>
      <c r="AL29" s="11" t="s">
        <v>41</v>
      </c>
      <c r="AM29" s="86">
        <f>'Alla sjukhus'!AF46</f>
        <v>20.5</v>
      </c>
    </row>
    <row r="30" spans="15:40" ht="24" customHeight="1" thickBot="1" x14ac:dyDescent="0.4">
      <c r="O30" s="55">
        <v>22</v>
      </c>
      <c r="P30" s="117" t="s">
        <v>111</v>
      </c>
      <c r="Q30" s="118"/>
      <c r="R30" s="34">
        <v>0.5</v>
      </c>
      <c r="S30" s="34">
        <v>0.25</v>
      </c>
      <c r="T30" s="34">
        <v>0</v>
      </c>
      <c r="U30" s="34">
        <v>0</v>
      </c>
      <c r="V30" s="6"/>
      <c r="W30" s="6"/>
      <c r="X30" s="6"/>
      <c r="Y30" s="6"/>
      <c r="Z30" s="6"/>
      <c r="AA30" s="6"/>
      <c r="AB30" s="6"/>
      <c r="AC30" s="6"/>
      <c r="AD30" s="6"/>
      <c r="AE30" s="6"/>
      <c r="AF30" s="6"/>
      <c r="AG30" s="6"/>
      <c r="AH30" s="6"/>
      <c r="AI30" s="6"/>
      <c r="AJ30" s="6"/>
      <c r="AL30" s="11" t="s">
        <v>50</v>
      </c>
      <c r="AM30" s="86">
        <f>'Alla sjukhus'!AF56</f>
        <v>20.5</v>
      </c>
    </row>
    <row r="31" spans="15:40" ht="24" customHeight="1" thickBot="1" x14ac:dyDescent="0.4">
      <c r="O31" s="55">
        <v>23</v>
      </c>
      <c r="P31" s="119" t="s">
        <v>112</v>
      </c>
      <c r="Q31" s="120"/>
      <c r="R31" s="34">
        <v>1</v>
      </c>
      <c r="S31" s="34">
        <v>0.5</v>
      </c>
      <c r="T31" s="34">
        <v>0</v>
      </c>
      <c r="U31" s="34">
        <v>0</v>
      </c>
      <c r="V31" s="6"/>
      <c r="W31" s="6"/>
      <c r="X31" s="6"/>
      <c r="Y31" s="6"/>
      <c r="Z31" s="6"/>
      <c r="AA31" s="6"/>
      <c r="AB31" s="6"/>
      <c r="AC31" s="6"/>
      <c r="AD31" s="6"/>
      <c r="AE31" s="6"/>
      <c r="AF31" s="6"/>
      <c r="AG31" s="6"/>
      <c r="AH31" s="6"/>
      <c r="AI31" s="6"/>
      <c r="AJ31" s="6"/>
      <c r="AL31" s="11" t="s">
        <v>58</v>
      </c>
      <c r="AM31" s="86">
        <f>'Alla sjukhus'!AF64</f>
        <v>20.5</v>
      </c>
    </row>
    <row r="32" spans="15:40" ht="24" customHeight="1" thickBot="1" x14ac:dyDescent="0.4">
      <c r="O32" s="55">
        <v>24</v>
      </c>
      <c r="P32" s="119" t="s">
        <v>113</v>
      </c>
      <c r="Q32" s="120"/>
      <c r="R32" s="34">
        <v>1</v>
      </c>
      <c r="S32" s="34">
        <v>0.5</v>
      </c>
      <c r="T32" s="34">
        <v>0</v>
      </c>
      <c r="U32" s="34">
        <v>0</v>
      </c>
      <c r="V32" s="6"/>
      <c r="W32" s="6"/>
      <c r="X32" s="6"/>
      <c r="Y32" s="6"/>
      <c r="Z32" s="6"/>
      <c r="AA32" s="6"/>
      <c r="AB32" s="6"/>
      <c r="AC32" s="6"/>
      <c r="AD32" s="6"/>
      <c r="AE32" s="6"/>
      <c r="AF32" s="6"/>
      <c r="AG32" s="6"/>
      <c r="AH32" s="6"/>
      <c r="AI32" s="6"/>
      <c r="AJ32" s="6"/>
      <c r="AL32" s="11" t="s">
        <v>5</v>
      </c>
      <c r="AM32" s="86">
        <f>'Alla sjukhus'!AF10</f>
        <v>20.5</v>
      </c>
    </row>
    <row r="33" spans="15:39" ht="29.5" customHeight="1" thickBot="1" x14ac:dyDescent="0.4">
      <c r="O33" s="55">
        <v>25</v>
      </c>
      <c r="P33" s="117" t="s">
        <v>114</v>
      </c>
      <c r="Q33" s="118"/>
      <c r="R33" s="34">
        <v>0.5</v>
      </c>
      <c r="S33" s="34">
        <v>0.25</v>
      </c>
      <c r="T33" s="34">
        <v>0</v>
      </c>
      <c r="U33" s="34">
        <v>0</v>
      </c>
      <c r="V33" s="6"/>
      <c r="W33" s="6"/>
      <c r="X33" s="6"/>
      <c r="Y33" s="6"/>
      <c r="Z33" s="6"/>
      <c r="AA33" s="6"/>
      <c r="AB33" s="6"/>
      <c r="AC33" s="6"/>
      <c r="AD33" s="6"/>
      <c r="AE33" s="6"/>
      <c r="AF33" s="6"/>
      <c r="AG33" s="6"/>
      <c r="AH33" s="6"/>
      <c r="AI33" s="6"/>
      <c r="AJ33" s="6"/>
      <c r="AL33" s="11" t="s">
        <v>8</v>
      </c>
      <c r="AM33" s="86">
        <f>'Alla sjukhus'!AF13</f>
        <v>20.75</v>
      </c>
    </row>
    <row r="34" spans="15:39" ht="29.5" customHeight="1" thickBot="1" x14ac:dyDescent="0.4">
      <c r="O34" s="58"/>
      <c r="P34" s="59"/>
      <c r="Q34" s="60" t="s">
        <v>162</v>
      </c>
      <c r="R34" s="61">
        <f>SUM(R4:R7,R9:R33)</f>
        <v>25.5</v>
      </c>
      <c r="S34" s="59"/>
      <c r="T34" s="59"/>
      <c r="U34" s="62"/>
      <c r="AL34" s="11" t="s">
        <v>33</v>
      </c>
      <c r="AM34" s="86">
        <f>'Alla sjukhus'!AF38</f>
        <v>20.75</v>
      </c>
    </row>
    <row r="35" spans="15:39" ht="15" customHeight="1" x14ac:dyDescent="0.35">
      <c r="AL35" s="11" t="s">
        <v>59</v>
      </c>
      <c r="AM35" s="86">
        <f>'Alla sjukhus'!AF65</f>
        <v>20.75</v>
      </c>
    </row>
    <row r="36" spans="15:39" ht="15" customHeight="1" x14ac:dyDescent="0.35">
      <c r="AL36" s="11" t="s">
        <v>24</v>
      </c>
      <c r="AM36" s="86">
        <f>'Alla sjukhus'!AF29</f>
        <v>21</v>
      </c>
    </row>
    <row r="37" spans="15:39" ht="15" customHeight="1" x14ac:dyDescent="0.35">
      <c r="AL37" s="11" t="s">
        <v>37</v>
      </c>
      <c r="AM37" s="86">
        <f>'Alla sjukhus'!AF42</f>
        <v>21</v>
      </c>
    </row>
    <row r="38" spans="15:39" ht="15" customHeight="1" x14ac:dyDescent="0.35">
      <c r="AL38" s="11" t="s">
        <v>42</v>
      </c>
      <c r="AM38" s="86">
        <f>'Alla sjukhus'!AF47</f>
        <v>21</v>
      </c>
    </row>
    <row r="39" spans="15:39" ht="15" customHeight="1" x14ac:dyDescent="0.35">
      <c r="AL39" s="11" t="s">
        <v>44</v>
      </c>
      <c r="AM39" s="86">
        <f>'Alla sjukhus'!AF49</f>
        <v>21</v>
      </c>
    </row>
    <row r="40" spans="15:39" ht="15" customHeight="1" x14ac:dyDescent="0.35">
      <c r="AL40" s="11" t="s">
        <v>62</v>
      </c>
      <c r="AM40" s="86">
        <f>'Alla sjukhus'!AF68</f>
        <v>21</v>
      </c>
    </row>
    <row r="41" spans="15:39" ht="15" customHeight="1" x14ac:dyDescent="0.35">
      <c r="AL41" s="11" t="s">
        <v>74</v>
      </c>
      <c r="AM41" s="86">
        <f>'Alla sjukhus'!AF80</f>
        <v>21</v>
      </c>
    </row>
    <row r="42" spans="15:39" ht="15" customHeight="1" x14ac:dyDescent="0.35">
      <c r="AL42" s="11" t="s">
        <v>75</v>
      </c>
      <c r="AM42" s="86">
        <f>'Alla sjukhus'!AF81</f>
        <v>21</v>
      </c>
    </row>
    <row r="43" spans="15:39" ht="15" customHeight="1" x14ac:dyDescent="0.35">
      <c r="AL43" s="11" t="s">
        <v>73</v>
      </c>
      <c r="AM43" s="86">
        <f>'Alla sjukhus'!AF79</f>
        <v>21.25</v>
      </c>
    </row>
    <row r="44" spans="15:39" ht="15" customHeight="1" x14ac:dyDescent="0.35">
      <c r="AL44" s="11" t="s">
        <v>76</v>
      </c>
      <c r="AM44" s="86">
        <f>'Alla sjukhus'!AF82</f>
        <v>21.25</v>
      </c>
    </row>
    <row r="45" spans="15:39" ht="15" customHeight="1" x14ac:dyDescent="0.35">
      <c r="AL45" s="11" t="s">
        <v>1</v>
      </c>
      <c r="AM45" s="86">
        <f>'Alla sjukhus'!AF6</f>
        <v>21.5</v>
      </c>
    </row>
    <row r="46" spans="15:39" ht="15" customHeight="1" x14ac:dyDescent="0.35">
      <c r="AL46" s="11" t="s">
        <v>21</v>
      </c>
      <c r="AM46" s="86">
        <f>'Alla sjukhus'!AF26</f>
        <v>21.5</v>
      </c>
    </row>
    <row r="47" spans="15:39" ht="15" customHeight="1" x14ac:dyDescent="0.35">
      <c r="AL47" s="11" t="s">
        <v>46</v>
      </c>
      <c r="AM47" s="86">
        <f>'Alla sjukhus'!AF52</f>
        <v>21.5</v>
      </c>
    </row>
    <row r="48" spans="15:39" ht="15" customHeight="1" x14ac:dyDescent="0.35">
      <c r="AL48" s="11" t="s">
        <v>54</v>
      </c>
      <c r="AM48" s="86">
        <f>'Alla sjukhus'!AF60</f>
        <v>21.5</v>
      </c>
    </row>
    <row r="49" spans="38:40" ht="15" customHeight="1" x14ac:dyDescent="0.35">
      <c r="AL49" s="11" t="s">
        <v>4</v>
      </c>
      <c r="AM49" s="86">
        <f>'Alla sjukhus'!AF9</f>
        <v>21.75</v>
      </c>
    </row>
    <row r="50" spans="38:40" ht="15" customHeight="1" x14ac:dyDescent="0.35">
      <c r="AL50" s="11" t="s">
        <v>29</v>
      </c>
      <c r="AM50" s="86">
        <f>'Alla sjukhus'!AF34</f>
        <v>21.75</v>
      </c>
    </row>
    <row r="51" spans="38:40" ht="15" customHeight="1" x14ac:dyDescent="0.35">
      <c r="AL51" s="11" t="s">
        <v>69</v>
      </c>
      <c r="AM51" s="86">
        <f>'Alla sjukhus'!AF75</f>
        <v>21.75</v>
      </c>
    </row>
    <row r="52" spans="38:40" ht="15" customHeight="1" x14ac:dyDescent="0.35">
      <c r="AL52" s="11" t="s">
        <v>2</v>
      </c>
      <c r="AM52" s="86">
        <f>'Alla sjukhus'!AF7</f>
        <v>22</v>
      </c>
    </row>
    <row r="53" spans="38:40" ht="15" customHeight="1" x14ac:dyDescent="0.35">
      <c r="AL53" s="11" t="s">
        <v>56</v>
      </c>
      <c r="AM53" s="86">
        <f>'Alla sjukhus'!AF62</f>
        <v>22</v>
      </c>
    </row>
    <row r="54" spans="38:40" ht="15" customHeight="1" x14ac:dyDescent="0.35">
      <c r="AL54" s="11" t="s">
        <v>64</v>
      </c>
      <c r="AM54" s="86">
        <f>'Alla sjukhus'!AF70</f>
        <v>22</v>
      </c>
      <c r="AN54">
        <v>27</v>
      </c>
    </row>
    <row r="55" spans="38:40" ht="15" customHeight="1" x14ac:dyDescent="0.35">
      <c r="AL55" s="11" t="s">
        <v>7</v>
      </c>
      <c r="AM55" s="87">
        <f>'Alla sjukhus'!AF12</f>
        <v>22.25</v>
      </c>
    </row>
    <row r="56" spans="38:40" ht="15" customHeight="1" x14ac:dyDescent="0.35">
      <c r="AL56" s="11" t="s">
        <v>19</v>
      </c>
      <c r="AM56" s="87">
        <f>'Alla sjukhus'!AF24</f>
        <v>22.5</v>
      </c>
    </row>
    <row r="57" spans="38:40" ht="15" customHeight="1" x14ac:dyDescent="0.35">
      <c r="AL57" s="11" t="s">
        <v>26</v>
      </c>
      <c r="AM57" s="87">
        <f>'Alla sjukhus'!AF31</f>
        <v>22.5</v>
      </c>
    </row>
    <row r="58" spans="38:40" ht="15" customHeight="1" x14ac:dyDescent="0.35">
      <c r="AL58" s="11" t="s">
        <v>40</v>
      </c>
      <c r="AM58" s="87">
        <f>'Alla sjukhus'!AF45</f>
        <v>22.5</v>
      </c>
    </row>
    <row r="59" spans="38:40" ht="15" customHeight="1" x14ac:dyDescent="0.35">
      <c r="AL59" s="11" t="s">
        <v>52</v>
      </c>
      <c r="AM59" s="87">
        <f>'Alla sjukhus'!AF58</f>
        <v>22.5</v>
      </c>
    </row>
    <row r="60" spans="38:40" ht="15" customHeight="1" x14ac:dyDescent="0.35">
      <c r="AL60" s="11" t="s">
        <v>55</v>
      </c>
      <c r="AM60" s="87">
        <f>'Alla sjukhus'!AF61</f>
        <v>22.5</v>
      </c>
    </row>
    <row r="61" spans="38:40" ht="15" customHeight="1" x14ac:dyDescent="0.35">
      <c r="AL61" s="11" t="s">
        <v>11</v>
      </c>
      <c r="AM61" s="87">
        <f>'Alla sjukhus'!AF16</f>
        <v>22.75</v>
      </c>
    </row>
    <row r="62" spans="38:40" ht="15" customHeight="1" x14ac:dyDescent="0.35">
      <c r="AL62" s="11" t="s">
        <v>13</v>
      </c>
      <c r="AM62" s="87">
        <f>'Alla sjukhus'!AF18</f>
        <v>22.75</v>
      </c>
    </row>
    <row r="63" spans="38:40" ht="15" customHeight="1" x14ac:dyDescent="0.35">
      <c r="AL63" s="11" t="s">
        <v>31</v>
      </c>
      <c r="AM63" s="87">
        <f>'Alla sjukhus'!AF36</f>
        <v>22.75</v>
      </c>
    </row>
    <row r="64" spans="38:40" ht="15" customHeight="1" x14ac:dyDescent="0.35">
      <c r="AL64" s="11" t="s">
        <v>43</v>
      </c>
      <c r="AM64" s="87">
        <f>'Alla sjukhus'!AF48</f>
        <v>22.75</v>
      </c>
    </row>
    <row r="65" spans="38:40" ht="15" customHeight="1" x14ac:dyDescent="0.35">
      <c r="AL65" s="11" t="s">
        <v>49</v>
      </c>
      <c r="AM65" s="87">
        <f>'Alla sjukhus'!AF55</f>
        <v>22.75</v>
      </c>
    </row>
    <row r="66" spans="38:40" ht="15" customHeight="1" x14ac:dyDescent="0.35">
      <c r="AL66" s="11" t="s">
        <v>6</v>
      </c>
      <c r="AM66" s="87">
        <f>'Alla sjukhus'!AF11</f>
        <v>23</v>
      </c>
    </row>
    <row r="67" spans="38:40" ht="15" customHeight="1" x14ac:dyDescent="0.35">
      <c r="AL67" s="11" t="s">
        <v>20</v>
      </c>
      <c r="AM67" s="87">
        <f>'Alla sjukhus'!AF25</f>
        <v>23</v>
      </c>
    </row>
    <row r="68" spans="38:40" ht="15" customHeight="1" x14ac:dyDescent="0.35">
      <c r="AL68" s="11" t="s">
        <v>45</v>
      </c>
      <c r="AM68" s="87">
        <f>'Alla sjukhus'!AF50</f>
        <v>23</v>
      </c>
    </row>
    <row r="69" spans="38:40" ht="15" customHeight="1" x14ac:dyDescent="0.35">
      <c r="AL69" s="11" t="s">
        <v>72</v>
      </c>
      <c r="AM69" s="87">
        <f>'Alla sjukhus'!AF78</f>
        <v>23.25</v>
      </c>
    </row>
    <row r="70" spans="38:40" ht="15" customHeight="1" x14ac:dyDescent="0.35">
      <c r="AL70" s="11" t="s">
        <v>65</v>
      </c>
      <c r="AM70" s="87">
        <f>'Alla sjukhus'!AF71</f>
        <v>23.25</v>
      </c>
    </row>
    <row r="71" spans="38:40" ht="15" customHeight="1" x14ac:dyDescent="0.35">
      <c r="AL71" s="11" t="s">
        <v>48</v>
      </c>
      <c r="AM71" s="87">
        <f>'Alla sjukhus'!AF54</f>
        <v>23.5</v>
      </c>
    </row>
    <row r="72" spans="38:40" ht="15" customHeight="1" x14ac:dyDescent="0.35">
      <c r="AL72" s="11" t="s">
        <v>35</v>
      </c>
      <c r="AM72" s="87">
        <f>'Alla sjukhus'!AF40</f>
        <v>23.75</v>
      </c>
    </row>
    <row r="73" spans="38:40" ht="15" customHeight="1" x14ac:dyDescent="0.35">
      <c r="AL73" s="11" t="s">
        <v>51</v>
      </c>
      <c r="AM73" s="87">
        <f>'Alla sjukhus'!AF57</f>
        <v>24</v>
      </c>
    </row>
    <row r="74" spans="38:40" ht="15" customHeight="1" x14ac:dyDescent="0.35">
      <c r="AL74" s="11" t="s">
        <v>27</v>
      </c>
      <c r="AM74" s="87">
        <f>'Alla sjukhus'!AF32</f>
        <v>24</v>
      </c>
    </row>
    <row r="75" spans="38:40" ht="15" customHeight="1" x14ac:dyDescent="0.35">
      <c r="AL75" s="11" t="s">
        <v>32</v>
      </c>
      <c r="AM75" s="87">
        <f>'Alla sjukhus'!AF37</f>
        <v>24</v>
      </c>
    </row>
    <row r="76" spans="38:40" ht="15" customHeight="1" x14ac:dyDescent="0.35">
      <c r="AL76" s="11" t="s">
        <v>53</v>
      </c>
      <c r="AM76" s="87">
        <f>'Alla sjukhus'!AF59</f>
        <v>24.25</v>
      </c>
    </row>
    <row r="77" spans="38:40" ht="15" customHeight="1" x14ac:dyDescent="0.35">
      <c r="AL77" s="11" t="s">
        <v>38</v>
      </c>
      <c r="AM77" s="87">
        <f>'Alla sjukhus'!AF43</f>
        <v>24.5</v>
      </c>
    </row>
    <row r="78" spans="38:40" ht="15" customHeight="1" x14ac:dyDescent="0.35">
      <c r="AL78" s="11" t="s">
        <v>9</v>
      </c>
      <c r="AM78" s="87">
        <f>'Alla sjukhus'!AF14</f>
        <v>24.75</v>
      </c>
    </row>
    <row r="79" spans="38:40" ht="15" customHeight="1" x14ac:dyDescent="0.35">
      <c r="AL79" s="11" t="s">
        <v>61</v>
      </c>
      <c r="AM79" s="87">
        <f>'Alla sjukhus'!AF67</f>
        <v>25</v>
      </c>
    </row>
    <row r="80" spans="38:40" ht="15" customHeight="1" x14ac:dyDescent="0.35">
      <c r="AL80" s="43" t="s">
        <v>67</v>
      </c>
      <c r="AM80" s="87">
        <f>'Alla sjukhus'!AF73</f>
        <v>25.5</v>
      </c>
      <c r="AN80">
        <v>26</v>
      </c>
    </row>
    <row r="81" ht="15" customHeight="1" x14ac:dyDescent="0.35"/>
  </sheetData>
  <sortState xmlns:xlrd2="http://schemas.microsoft.com/office/spreadsheetml/2017/richdata2" ref="AL3:AM81">
    <sortCondition ref="AM1:AM81"/>
  </sortState>
  <mergeCells count="25">
    <mergeCell ref="P14:Q14"/>
    <mergeCell ref="P20:Q20"/>
    <mergeCell ref="P21:Q21"/>
    <mergeCell ref="P23:Q23"/>
    <mergeCell ref="P24:Q24"/>
    <mergeCell ref="P15:Q15"/>
    <mergeCell ref="P16:Q16"/>
    <mergeCell ref="P17:Q17"/>
    <mergeCell ref="P18:Q18"/>
    <mergeCell ref="P19:Q19"/>
    <mergeCell ref="P25:Q25"/>
    <mergeCell ref="P22:Q22"/>
    <mergeCell ref="P32:Q32"/>
    <mergeCell ref="P33:Q33"/>
    <mergeCell ref="P26:Q26"/>
    <mergeCell ref="P27:Q27"/>
    <mergeCell ref="P28:Q28"/>
    <mergeCell ref="P29:Q29"/>
    <mergeCell ref="P30:Q30"/>
    <mergeCell ref="P31:Q31"/>
    <mergeCell ref="P10:Q10"/>
    <mergeCell ref="P11:Q11"/>
    <mergeCell ref="P12:Q12"/>
    <mergeCell ref="P13:Q13"/>
    <mergeCell ref="P3:Q3"/>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9F930-18AA-4123-95B3-EE95B4F5DD65}">
  <dimension ref="F1:AH38"/>
  <sheetViews>
    <sheetView zoomScale="91" zoomScaleNormal="91" workbookViewId="0">
      <selection activeCell="K4" sqref="K4"/>
    </sheetView>
  </sheetViews>
  <sheetFormatPr defaultRowHeight="26" customHeight="1" x14ac:dyDescent="0.35"/>
  <cols>
    <col min="1" max="1" width="84.90625" customWidth="1"/>
    <col min="5" max="5" width="12" customWidth="1"/>
    <col min="29" max="29" width="58.54296875" customWidth="1"/>
    <col min="33" max="33" width="10.08984375" customWidth="1"/>
    <col min="34" max="34" width="0" hidden="1" customWidth="1"/>
  </cols>
  <sheetData>
    <row r="1" spans="6:34" ht="26" customHeight="1" x14ac:dyDescent="0.35">
      <c r="F1" s="29"/>
      <c r="G1" s="29"/>
      <c r="H1" s="29"/>
    </row>
    <row r="4" spans="6:34" ht="26" customHeight="1" x14ac:dyDescent="0.35">
      <c r="AC4" s="123"/>
      <c r="AD4" s="123"/>
      <c r="AE4" s="123"/>
      <c r="AF4" s="123"/>
      <c r="AG4" s="29"/>
    </row>
    <row r="5" spans="6:34" ht="26" customHeight="1" x14ac:dyDescent="0.35">
      <c r="AC5" s="111" t="s">
        <v>79</v>
      </c>
      <c r="AD5" s="38" t="s">
        <v>81</v>
      </c>
      <c r="AE5" s="39" t="s">
        <v>82</v>
      </c>
      <c r="AF5" s="39" t="s">
        <v>83</v>
      </c>
      <c r="AG5" s="110" t="s">
        <v>84</v>
      </c>
      <c r="AH5" t="s">
        <v>166</v>
      </c>
    </row>
    <row r="6" spans="6:34" ht="26" customHeight="1" x14ac:dyDescent="0.35">
      <c r="AC6" s="36" t="s">
        <v>80</v>
      </c>
      <c r="AD6" s="37">
        <f>'Alla sjukhus'!B88</f>
        <v>1</v>
      </c>
      <c r="AE6" s="37">
        <f>'Alla sjukhus'!B90</f>
        <v>0</v>
      </c>
      <c r="AF6" s="37">
        <f>'Alla sjukhus'!B92</f>
        <v>0</v>
      </c>
      <c r="AG6" s="37">
        <v>0</v>
      </c>
      <c r="AH6" s="37">
        <f>SUM(AD6:AG6)</f>
        <v>1</v>
      </c>
    </row>
    <row r="7" spans="6:34" ht="26" customHeight="1" x14ac:dyDescent="0.35">
      <c r="AC7" s="36" t="s">
        <v>85</v>
      </c>
      <c r="AD7" s="37">
        <f>'Alla sjukhus'!C88</f>
        <v>0.96153846153846156</v>
      </c>
      <c r="AE7" s="37">
        <f>'Alla sjukhus'!C90</f>
        <v>2.564102564102564E-2</v>
      </c>
      <c r="AF7" s="37">
        <f>'Alla sjukhus'!C92</f>
        <v>1.282051282051282E-2</v>
      </c>
      <c r="AG7" s="37">
        <v>0</v>
      </c>
      <c r="AH7" s="37">
        <f t="shared" ref="AH7:AH11" si="0">SUM(AD7:AG7)</f>
        <v>1</v>
      </c>
    </row>
    <row r="8" spans="6:34" ht="26" customHeight="1" x14ac:dyDescent="0.35">
      <c r="AC8" s="36" t="s">
        <v>86</v>
      </c>
      <c r="AD8" s="37">
        <f>'Alla sjukhus'!D88</f>
        <v>0.97435897435897434</v>
      </c>
      <c r="AE8" s="37">
        <f>'Alla sjukhus'!D90</f>
        <v>1.282051282051282E-2</v>
      </c>
      <c r="AF8" s="37">
        <f>'Alla sjukhus'!D92</f>
        <v>1.282051282051282E-2</v>
      </c>
      <c r="AG8" s="37">
        <v>0</v>
      </c>
      <c r="AH8" s="37">
        <f t="shared" si="0"/>
        <v>0.99999999999999989</v>
      </c>
    </row>
    <row r="9" spans="6:34" ht="26" customHeight="1" x14ac:dyDescent="0.35">
      <c r="AC9" s="36" t="s">
        <v>88</v>
      </c>
      <c r="AD9" s="37">
        <f>'Alla sjukhus'!E88</f>
        <v>0.82051282051282048</v>
      </c>
      <c r="AE9" s="37">
        <f>'Alla sjukhus'!E90</f>
        <v>0.11538461538461539</v>
      </c>
      <c r="AF9" s="37">
        <f>'Alla sjukhus'!E92</f>
        <v>6.4102564102564097E-2</v>
      </c>
      <c r="AG9" s="37">
        <v>0</v>
      </c>
      <c r="AH9" s="37">
        <f t="shared" si="0"/>
        <v>1</v>
      </c>
    </row>
    <row r="10" spans="6:34" ht="26" customHeight="1" x14ac:dyDescent="0.35">
      <c r="AC10" s="36" t="s">
        <v>89</v>
      </c>
      <c r="AD10" s="37">
        <f>'Alla sjukhus'!F88</f>
        <v>9.0909090909090912E-2</v>
      </c>
      <c r="AE10" s="37">
        <f>'Alla sjukhus'!F90</f>
        <v>3.896103896103896E-2</v>
      </c>
      <c r="AF10" s="37">
        <f>'Alla sjukhus'!F92</f>
        <v>0.87012987012987009</v>
      </c>
      <c r="AG10" s="37">
        <f>'Alla sjukhus'!F96</f>
        <v>0</v>
      </c>
      <c r="AH10" s="37">
        <f t="shared" si="0"/>
        <v>1</v>
      </c>
    </row>
    <row r="11" spans="6:34" ht="26" customHeight="1" x14ac:dyDescent="0.35">
      <c r="AC11" s="36" t="s">
        <v>90</v>
      </c>
      <c r="AD11" s="37">
        <f>'Alla sjukhus'!G88</f>
        <v>0.5641025641025641</v>
      </c>
      <c r="AE11" s="37">
        <f>'Alla sjukhus'!G90</f>
        <v>0.19230769230769232</v>
      </c>
      <c r="AF11" s="37">
        <f>'Alla sjukhus'!G92</f>
        <v>0.24358974358974358</v>
      </c>
      <c r="AG11" s="37">
        <v>0</v>
      </c>
      <c r="AH11" s="37">
        <f t="shared" si="0"/>
        <v>1</v>
      </c>
    </row>
    <row r="14" spans="6:34" ht="26" customHeight="1" x14ac:dyDescent="0.35">
      <c r="AD14" s="40" t="s">
        <v>81</v>
      </c>
      <c r="AE14" s="39" t="s">
        <v>82</v>
      </c>
      <c r="AF14" s="39" t="s">
        <v>83</v>
      </c>
      <c r="AG14" s="110" t="s">
        <v>84</v>
      </c>
      <c r="AH14" s="20"/>
    </row>
    <row r="15" spans="6:34" ht="26" customHeight="1" x14ac:dyDescent="0.35">
      <c r="AC15" s="29" t="s">
        <v>105</v>
      </c>
      <c r="AD15" s="41">
        <f>'Alla sjukhus'!V88</f>
        <v>0.24358974358974358</v>
      </c>
      <c r="AE15" s="41">
        <f>'Alla sjukhus'!V90</f>
        <v>0.26923076923076922</v>
      </c>
      <c r="AF15" s="41">
        <f>'Alla sjukhus'!V92</f>
        <v>0.39743589743589741</v>
      </c>
      <c r="AG15" s="41">
        <f>'Alla sjukhus'!V94</f>
        <v>8.9743589743589744E-2</v>
      </c>
      <c r="AH15" s="42">
        <f t="shared" ref="AH15:AH38" si="1">SUM(AD15:AG15)</f>
        <v>0.99999999999999989</v>
      </c>
    </row>
    <row r="16" spans="6:34" ht="26" customHeight="1" x14ac:dyDescent="0.35">
      <c r="AC16" s="29" t="s">
        <v>94</v>
      </c>
      <c r="AD16" s="41">
        <f>'Alla sjukhus'!K88</f>
        <v>0.25641025641025639</v>
      </c>
      <c r="AE16" s="41">
        <f>'Alla sjukhus'!K90</f>
        <v>0.61538461538461542</v>
      </c>
      <c r="AF16" s="41">
        <f>'Alla sjukhus'!K92</f>
        <v>0.12820512820512819</v>
      </c>
      <c r="AG16" s="42">
        <v>0</v>
      </c>
      <c r="AH16" s="42">
        <f>SUM(AD16:AG16)</f>
        <v>1</v>
      </c>
    </row>
    <row r="17" spans="29:34" ht="26" customHeight="1" x14ac:dyDescent="0.35">
      <c r="AC17" s="29" t="s">
        <v>111</v>
      </c>
      <c r="AD17" s="41">
        <f>'Alla sjukhus'!AB88</f>
        <v>0.35897435897435898</v>
      </c>
      <c r="AE17" s="41">
        <f>'Alla sjukhus'!AB90</f>
        <v>0.53846153846153844</v>
      </c>
      <c r="AF17" s="41">
        <f>'Alla sjukhus'!AB92</f>
        <v>0.10256410256410256</v>
      </c>
      <c r="AG17" s="42">
        <v>0</v>
      </c>
      <c r="AH17" s="42">
        <f>SUM(AD17:AG17)</f>
        <v>0.99999999999999989</v>
      </c>
    </row>
    <row r="18" spans="29:34" ht="26" customHeight="1" x14ac:dyDescent="0.35">
      <c r="AC18" s="29" t="s">
        <v>110</v>
      </c>
      <c r="AD18" s="41">
        <f>'Alla sjukhus'!AA88</f>
        <v>0.38461538461538464</v>
      </c>
      <c r="AE18" s="41">
        <f>'Alla sjukhus'!AA90</f>
        <v>0.14102564102564102</v>
      </c>
      <c r="AF18" s="41">
        <f>'Alla sjukhus'!AA92</f>
        <v>0.47435897435897434</v>
      </c>
      <c r="AG18" s="42">
        <v>0</v>
      </c>
      <c r="AH18" s="42">
        <f>SUM(AD18:AG18)</f>
        <v>1</v>
      </c>
    </row>
    <row r="19" spans="29:34" ht="26" customHeight="1" x14ac:dyDescent="0.35">
      <c r="AC19" s="29" t="s">
        <v>95</v>
      </c>
      <c r="AD19" s="41">
        <f>'Alla sjukhus'!L88</f>
        <v>0.47435897435897434</v>
      </c>
      <c r="AE19" s="41">
        <f>'Alla sjukhus'!L90</f>
        <v>0.12820512820512819</v>
      </c>
      <c r="AF19" s="41">
        <f>'Alla sjukhus'!L92</f>
        <v>0.38461538461538464</v>
      </c>
      <c r="AG19" s="41">
        <f>'Alla sjukhus'!L94</f>
        <v>1.282051282051282E-2</v>
      </c>
      <c r="AH19" s="42">
        <f t="shared" si="1"/>
        <v>1</v>
      </c>
    </row>
    <row r="20" spans="29:34" ht="26" customHeight="1" x14ac:dyDescent="0.35">
      <c r="AC20" s="29" t="s">
        <v>96</v>
      </c>
      <c r="AD20" s="41">
        <f>'Alla sjukhus'!M88</f>
        <v>0.5641025641025641</v>
      </c>
      <c r="AE20" s="41">
        <f>'Alla sjukhus'!M90</f>
        <v>0.14102564102564102</v>
      </c>
      <c r="AF20" s="41">
        <f>'Alla sjukhus'!M92</f>
        <v>0.28205128205128205</v>
      </c>
      <c r="AG20" s="41">
        <f>'Alla sjukhus'!M94</f>
        <v>1.282051282051282E-2</v>
      </c>
      <c r="AH20" s="42">
        <f>SUM(AD20:AG20)</f>
        <v>0.99999999999999989</v>
      </c>
    </row>
    <row r="21" spans="29:34" ht="26" customHeight="1" x14ac:dyDescent="0.35">
      <c r="AC21" s="30" t="s">
        <v>113</v>
      </c>
      <c r="AD21" s="41">
        <f>'Alla sjukhus'!AD88</f>
        <v>0.5641025641025641</v>
      </c>
      <c r="AE21" s="41">
        <f>'Alla sjukhus'!AD90</f>
        <v>0.29487179487179488</v>
      </c>
      <c r="AF21" s="41">
        <f>'Alla sjukhus'!AD92</f>
        <v>0.12820512820512819</v>
      </c>
      <c r="AG21" s="41">
        <f>'Alla sjukhus'!AD94</f>
        <v>1.282051282051282E-2</v>
      </c>
      <c r="AH21" s="42">
        <f>SUM(AD21:AG21)</f>
        <v>1</v>
      </c>
    </row>
    <row r="22" spans="29:34" ht="26" customHeight="1" x14ac:dyDescent="0.35">
      <c r="AC22" s="30" t="s">
        <v>155</v>
      </c>
      <c r="AD22" s="41">
        <f>'Alla sjukhus'!N88</f>
        <v>0.58974358974358976</v>
      </c>
      <c r="AE22" s="41">
        <f>'Alla sjukhus'!N90</f>
        <v>0.29487179487179488</v>
      </c>
      <c r="AF22" s="41">
        <f>'Alla sjukhus'!N92</f>
        <v>0.11538461538461539</v>
      </c>
      <c r="AG22" s="42">
        <v>0</v>
      </c>
      <c r="AH22" s="42">
        <f t="shared" si="1"/>
        <v>1</v>
      </c>
    </row>
    <row r="23" spans="29:34" ht="26" customHeight="1" x14ac:dyDescent="0.35">
      <c r="AC23" s="29" t="s">
        <v>157</v>
      </c>
      <c r="AD23" s="41">
        <f>'Alla sjukhus'!I88</f>
        <v>0.60256410256410253</v>
      </c>
      <c r="AE23" s="41">
        <f>'Alla sjukhus'!I90</f>
        <v>0.16666666666666666</v>
      </c>
      <c r="AF23" s="41">
        <f>'Alla sjukhus'!I92</f>
        <v>0.23076923076923078</v>
      </c>
      <c r="AG23" s="42">
        <v>0</v>
      </c>
      <c r="AH23" s="42">
        <f t="shared" si="1"/>
        <v>1</v>
      </c>
    </row>
    <row r="24" spans="29:34" ht="26" customHeight="1" x14ac:dyDescent="0.35">
      <c r="AC24" s="29" t="s">
        <v>156</v>
      </c>
      <c r="AD24" s="41">
        <f>'Alla sjukhus'!O88</f>
        <v>0.61538461538461542</v>
      </c>
      <c r="AE24" s="41">
        <f>'Alla sjukhus'!O90</f>
        <v>0.28205128205128205</v>
      </c>
      <c r="AF24" s="41">
        <f>'Alla sjukhus'!O92</f>
        <v>0.10256410256410256</v>
      </c>
      <c r="AG24" s="42">
        <v>0</v>
      </c>
      <c r="AH24" s="42">
        <f>SUM(AD24:AG24)</f>
        <v>1</v>
      </c>
    </row>
    <row r="25" spans="29:34" ht="26" customHeight="1" x14ac:dyDescent="0.35">
      <c r="AC25" s="29" t="s">
        <v>165</v>
      </c>
      <c r="AD25" s="41">
        <f>'Alla sjukhus'!J88</f>
        <v>0.66666666666666663</v>
      </c>
      <c r="AE25" s="41">
        <f>'Alla sjukhus'!J90</f>
        <v>0.17948717948717949</v>
      </c>
      <c r="AF25" s="41">
        <f>'Alla sjukhus'!J92</f>
        <v>0.15384615384615385</v>
      </c>
      <c r="AG25" s="42">
        <v>0</v>
      </c>
      <c r="AH25" s="42">
        <f>SUM(AD25:AG25)</f>
        <v>1</v>
      </c>
    </row>
    <row r="26" spans="29:34" ht="26" customHeight="1" x14ac:dyDescent="0.35">
      <c r="AC26" s="29" t="s">
        <v>104</v>
      </c>
      <c r="AD26" s="41">
        <f>'Alla sjukhus'!U88</f>
        <v>0.66666666666666663</v>
      </c>
      <c r="AE26" s="41">
        <f>'Alla sjukhus'!U90</f>
        <v>0.21794871794871795</v>
      </c>
      <c r="AF26" s="41">
        <f>'Alla sjukhus'!U92</f>
        <v>8.9743589743589744E-2</v>
      </c>
      <c r="AG26" s="41">
        <f>'Alla sjukhus'!U94</f>
        <v>2.564102564102564E-2</v>
      </c>
      <c r="AH26" s="42">
        <f>SUM(AD26:AG26)</f>
        <v>1</v>
      </c>
    </row>
    <row r="27" spans="29:34" ht="26" customHeight="1" x14ac:dyDescent="0.35">
      <c r="AC27" s="29" t="s">
        <v>106</v>
      </c>
      <c r="AD27" s="41">
        <f>'Alla sjukhus'!W88</f>
        <v>0.73076923076923073</v>
      </c>
      <c r="AE27" s="41">
        <f>'Alla sjukhus'!W90</f>
        <v>0.25641025641025639</v>
      </c>
      <c r="AF27" s="41">
        <f>'Alla sjukhus'!W92</f>
        <v>1.282051282051282E-2</v>
      </c>
      <c r="AG27" s="42">
        <v>0</v>
      </c>
      <c r="AH27" s="42">
        <f t="shared" si="1"/>
        <v>0.99999999999999989</v>
      </c>
    </row>
    <row r="28" spans="29:34" ht="26" customHeight="1" x14ac:dyDescent="0.35">
      <c r="AC28" s="30" t="s">
        <v>112</v>
      </c>
      <c r="AD28" s="41">
        <f>'Alla sjukhus'!AC88</f>
        <v>0.75641025641025639</v>
      </c>
      <c r="AE28" s="41">
        <f>'Alla sjukhus'!AC90</f>
        <v>0.19230769230769232</v>
      </c>
      <c r="AF28" s="41">
        <f>'Alla sjukhus'!AC92</f>
        <v>5.128205128205128E-2</v>
      </c>
      <c r="AG28" s="42">
        <v>0</v>
      </c>
      <c r="AH28" s="42">
        <f t="shared" si="1"/>
        <v>1</v>
      </c>
    </row>
    <row r="29" spans="29:34" ht="26" customHeight="1" x14ac:dyDescent="0.35">
      <c r="AC29" s="29" t="s">
        <v>164</v>
      </c>
      <c r="AD29" s="41">
        <f>'Alla sjukhus'!Y88</f>
        <v>0.79487179487179482</v>
      </c>
      <c r="AE29" s="41">
        <f>'Alla sjukhus'!Y90</f>
        <v>0.16666666666666666</v>
      </c>
      <c r="AF29" s="41">
        <f>'Alla sjukhus'!Y92</f>
        <v>3.8461538461538464E-2</v>
      </c>
      <c r="AG29" s="42">
        <v>0</v>
      </c>
      <c r="AH29" s="42">
        <f t="shared" si="1"/>
        <v>0.99999999999999989</v>
      </c>
    </row>
    <row r="30" spans="29:34" ht="26" customHeight="1" x14ac:dyDescent="0.35">
      <c r="AC30" s="29" t="s">
        <v>101</v>
      </c>
      <c r="AD30" s="41">
        <f>'Alla sjukhus'!R88</f>
        <v>0.79487179487179482</v>
      </c>
      <c r="AE30" s="41">
        <f>'Alla sjukhus'!R90</f>
        <v>0.16666666666666666</v>
      </c>
      <c r="AF30" s="41">
        <f>'Alla sjukhus'!R92</f>
        <v>3.8461538461538464E-2</v>
      </c>
      <c r="AG30" s="42">
        <v>0</v>
      </c>
      <c r="AH30" s="42">
        <f t="shared" si="1"/>
        <v>0.99999999999999989</v>
      </c>
    </row>
    <row r="31" spans="29:34" ht="26" customHeight="1" x14ac:dyDescent="0.35">
      <c r="AC31" s="29" t="s">
        <v>114</v>
      </c>
      <c r="AD31" s="41">
        <f>'Alla sjukhus'!AE88</f>
        <v>0.83333333333333337</v>
      </c>
      <c r="AE31" s="41">
        <f>'Alla sjukhus'!AE90</f>
        <v>8.9743589743589744E-2</v>
      </c>
      <c r="AF31" s="41">
        <f>'Alla sjukhus'!AE92</f>
        <v>7.6923076923076927E-2</v>
      </c>
      <c r="AG31" s="42">
        <v>0</v>
      </c>
      <c r="AH31" s="42">
        <f>SUM(AD31:AG31)</f>
        <v>1</v>
      </c>
    </row>
    <row r="32" spans="29:34" ht="26" customHeight="1" x14ac:dyDescent="0.35">
      <c r="AC32" s="29" t="s">
        <v>102</v>
      </c>
      <c r="AD32" s="41">
        <f>'Alla sjukhus'!S88</f>
        <v>0.87179487179487181</v>
      </c>
      <c r="AE32" s="41">
        <f>'Alla sjukhus'!S90</f>
        <v>0.11538461538461539</v>
      </c>
      <c r="AF32" s="41">
        <f>'Alla sjukhus'!S92</f>
        <v>1.282051282051282E-2</v>
      </c>
      <c r="AG32" s="42">
        <v>0</v>
      </c>
      <c r="AH32" s="42">
        <f>SUM(AD32:AG32)</f>
        <v>1</v>
      </c>
    </row>
    <row r="33" spans="29:34" ht="26" customHeight="1" x14ac:dyDescent="0.35">
      <c r="AC33" s="29" t="s">
        <v>91</v>
      </c>
      <c r="AD33" s="41">
        <f>'Alla sjukhus'!H88</f>
        <v>0.88461538461538458</v>
      </c>
      <c r="AE33" s="41">
        <f>'Alla sjukhus'!H90</f>
        <v>5.128205128205128E-2</v>
      </c>
      <c r="AF33" s="41">
        <f>'Alla sjukhus'!H92</f>
        <v>6.4102564102564097E-2</v>
      </c>
      <c r="AG33" s="42">
        <v>0</v>
      </c>
      <c r="AH33" s="42">
        <f t="shared" si="1"/>
        <v>1</v>
      </c>
    </row>
    <row r="34" spans="29:34" ht="26" customHeight="1" x14ac:dyDescent="0.35">
      <c r="AC34" s="29" t="s">
        <v>107</v>
      </c>
      <c r="AD34" s="41">
        <f>'Alla sjukhus'!X88</f>
        <v>0.89743589743589747</v>
      </c>
      <c r="AE34" s="41">
        <f>'Alla sjukhus'!X90</f>
        <v>7.6923076923076927E-2</v>
      </c>
      <c r="AF34" s="41">
        <f>'Alla sjukhus'!X92</f>
        <v>2.564102564102564E-2</v>
      </c>
      <c r="AG34" s="42">
        <v>0</v>
      </c>
      <c r="AH34" s="42">
        <f t="shared" si="1"/>
        <v>1</v>
      </c>
    </row>
    <row r="35" spans="29:34" ht="26" customHeight="1" x14ac:dyDescent="0.35">
      <c r="AC35" s="29" t="s">
        <v>99</v>
      </c>
      <c r="AD35" s="41">
        <f>'Alla sjukhus'!P88</f>
        <v>0.92307692307692313</v>
      </c>
      <c r="AE35" s="41">
        <f>'Alla sjukhus'!P90</f>
        <v>7.6923076923076927E-2</v>
      </c>
      <c r="AF35" s="41">
        <f>'Alla sjukhus'!P92</f>
        <v>0</v>
      </c>
      <c r="AG35" s="42">
        <v>0</v>
      </c>
      <c r="AH35" s="42">
        <f t="shared" si="1"/>
        <v>1</v>
      </c>
    </row>
    <row r="36" spans="29:34" ht="26" customHeight="1" x14ac:dyDescent="0.35">
      <c r="AC36" s="29" t="s">
        <v>109</v>
      </c>
      <c r="AD36" s="41">
        <f>'Alla sjukhus'!Z88</f>
        <v>0.94871794871794868</v>
      </c>
      <c r="AE36" s="41">
        <f>'Alla sjukhus'!Z90</f>
        <v>5.128205128205128E-2</v>
      </c>
      <c r="AF36" s="41">
        <f>'Alla sjukhus'!Z92</f>
        <v>0</v>
      </c>
      <c r="AG36" s="42">
        <v>0</v>
      </c>
      <c r="AH36" s="42">
        <f t="shared" si="1"/>
        <v>1</v>
      </c>
    </row>
    <row r="37" spans="29:34" ht="26" customHeight="1" x14ac:dyDescent="0.35">
      <c r="AC37" s="29" t="s">
        <v>103</v>
      </c>
      <c r="AD37" s="41">
        <f>'Alla sjukhus'!T88</f>
        <v>0.96153846153846156</v>
      </c>
      <c r="AE37" s="41">
        <f>'Alla sjukhus'!T90</f>
        <v>3.8461538461538464E-2</v>
      </c>
      <c r="AF37" s="41">
        <f>'Alla sjukhus'!T92</f>
        <v>0</v>
      </c>
      <c r="AG37" s="42">
        <v>0</v>
      </c>
      <c r="AH37" s="42">
        <f t="shared" si="1"/>
        <v>1</v>
      </c>
    </row>
    <row r="38" spans="29:34" ht="26" customHeight="1" x14ac:dyDescent="0.35">
      <c r="AC38" s="29" t="s">
        <v>100</v>
      </c>
      <c r="AD38" s="41">
        <f>'Alla sjukhus'!Q88</f>
        <v>0.97435897435897434</v>
      </c>
      <c r="AE38" s="41">
        <f>'Alla sjukhus'!Q90</f>
        <v>2.564102564102564E-2</v>
      </c>
      <c r="AF38" s="41">
        <f>'Alla sjukhus'!Q92</f>
        <v>0</v>
      </c>
      <c r="AG38" s="42">
        <v>0</v>
      </c>
      <c r="AH38" s="42">
        <f t="shared" si="1"/>
        <v>1</v>
      </c>
    </row>
  </sheetData>
  <mergeCells count="1">
    <mergeCell ref="AC4:AF4"/>
  </mergeCells>
  <conditionalFormatting sqref="AD5">
    <cfRule type="containsText" dxfId="7" priority="6" operator="containsText" text="Ja">
      <formula>NOT(ISERROR(SEARCH("Ja",AD5)))</formula>
    </cfRule>
    <cfRule type="containsText" dxfId="6" priority="7" operator="containsText" text="Ja">
      <formula>NOT(ISERROR(SEARCH("Ja",AD5)))</formula>
    </cfRule>
  </conditionalFormatting>
  <conditionalFormatting sqref="AD14">
    <cfRule type="containsText" dxfId="5" priority="2" operator="containsText" text="Ja">
      <formula>NOT(ISERROR(SEARCH("Ja",AD14)))</formula>
    </cfRule>
    <cfRule type="containsText" dxfId="4" priority="3" operator="containsText" text="Ja">
      <formula>NOT(ISERROR(SEARCH("Ja",AD14)))</formula>
    </cfRule>
  </conditionalFormatting>
  <conditionalFormatting sqref="AE5">
    <cfRule type="containsText" dxfId="3" priority="5" operator="containsText" text="Delv">
      <formula>NOT(ISERROR(SEARCH("Delv",AE5)))</formula>
    </cfRule>
  </conditionalFormatting>
  <conditionalFormatting sqref="AE14">
    <cfRule type="containsText" dxfId="2" priority="1" operator="containsText" text="Delv">
      <formula>NOT(ISERROR(SEARCH("Delv",AE14)))</formula>
    </cfRule>
  </conditionalFormatting>
  <conditionalFormatting sqref="AF5">
    <cfRule type="containsText" dxfId="1" priority="8" operator="containsText" text="Nej">
      <formula>NOT(ISERROR(SEARCH("Nej",AF5)))</formula>
    </cfRule>
  </conditionalFormatting>
  <conditionalFormatting sqref="AF14">
    <cfRule type="containsText" dxfId="0" priority="4" operator="containsText" text="Nej">
      <formula>NOT(ISERROR(SEARCH("Nej",AF14)))</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438FE-0E8A-424E-B1AC-71D141705BBF}">
  <dimension ref="A1:B33"/>
  <sheetViews>
    <sheetView workbookViewId="0">
      <selection activeCell="B3" sqref="B3:B8"/>
    </sheetView>
  </sheetViews>
  <sheetFormatPr defaultRowHeight="14.5" x14ac:dyDescent="0.35"/>
  <cols>
    <col min="1" max="1" width="65.26953125" customWidth="1"/>
    <col min="2" max="2" width="75.1796875" customWidth="1"/>
  </cols>
  <sheetData>
    <row r="1" spans="1:2" s="48" customFormat="1" ht="21.5" thickBot="1" x14ac:dyDescent="0.55000000000000004">
      <c r="A1" s="46" t="s">
        <v>78</v>
      </c>
      <c r="B1" s="47" t="s">
        <v>122</v>
      </c>
    </row>
    <row r="2" spans="1:2" ht="15" thickBot="1" x14ac:dyDescent="0.4">
      <c r="A2" s="117" t="s">
        <v>79</v>
      </c>
      <c r="B2" s="118"/>
    </row>
    <row r="3" spans="1:2" ht="15" thickBot="1" x14ac:dyDescent="0.4">
      <c r="A3" s="8" t="s">
        <v>80</v>
      </c>
      <c r="B3" s="124" t="s">
        <v>167</v>
      </c>
    </row>
    <row r="4" spans="1:2" ht="15" thickBot="1" x14ac:dyDescent="0.4">
      <c r="A4" s="8" t="s">
        <v>85</v>
      </c>
      <c r="B4" s="125"/>
    </row>
    <row r="5" spans="1:2" ht="15" thickBot="1" x14ac:dyDescent="0.4">
      <c r="A5" s="8" t="s">
        <v>86</v>
      </c>
      <c r="B5" s="125"/>
    </row>
    <row r="6" spans="1:2" ht="15" thickBot="1" x14ac:dyDescent="0.4">
      <c r="A6" s="8" t="s">
        <v>88</v>
      </c>
      <c r="B6" s="125"/>
    </row>
    <row r="7" spans="1:2" ht="15" thickBot="1" x14ac:dyDescent="0.4">
      <c r="A7" s="8" t="s">
        <v>89</v>
      </c>
      <c r="B7" s="125"/>
    </row>
    <row r="8" spans="1:2" ht="15" thickBot="1" x14ac:dyDescent="0.4">
      <c r="A8" s="8" t="s">
        <v>90</v>
      </c>
      <c r="B8" s="126"/>
    </row>
    <row r="9" spans="1:2" ht="15" thickBot="1" x14ac:dyDescent="0.4">
      <c r="A9" s="117"/>
      <c r="B9" s="118"/>
    </row>
    <row r="10" spans="1:2" ht="54.5" customHeight="1" thickBot="1" x14ac:dyDescent="0.4">
      <c r="A10" s="8" t="s">
        <v>91</v>
      </c>
      <c r="B10" s="9" t="s">
        <v>123</v>
      </c>
    </row>
    <row r="11" spans="1:2" ht="24.5" thickBot="1" x14ac:dyDescent="0.4">
      <c r="A11" s="8" t="s">
        <v>92</v>
      </c>
      <c r="B11" s="2" t="s">
        <v>124</v>
      </c>
    </row>
    <row r="12" spans="1:2" ht="56" customHeight="1" thickBot="1" x14ac:dyDescent="0.4">
      <c r="A12" s="8" t="s">
        <v>93</v>
      </c>
      <c r="B12" s="2" t="s">
        <v>125</v>
      </c>
    </row>
    <row r="13" spans="1:2" ht="54.5" customHeight="1" thickBot="1" x14ac:dyDescent="0.4">
      <c r="A13" s="8" t="s">
        <v>94</v>
      </c>
      <c r="B13" s="2" t="s">
        <v>126</v>
      </c>
    </row>
    <row r="14" spans="1:2" ht="19.5" customHeight="1" thickBot="1" x14ac:dyDescent="0.4">
      <c r="A14" s="8" t="s">
        <v>95</v>
      </c>
      <c r="B14" s="2" t="s">
        <v>127</v>
      </c>
    </row>
    <row r="15" spans="1:2" ht="43.5" customHeight="1" thickBot="1" x14ac:dyDescent="0.4">
      <c r="A15" s="8" t="s">
        <v>96</v>
      </c>
      <c r="B15" s="2" t="s">
        <v>128</v>
      </c>
    </row>
    <row r="16" spans="1:2" ht="34.5" customHeight="1" thickBot="1" x14ac:dyDescent="0.4">
      <c r="A16" s="10" t="s">
        <v>97</v>
      </c>
      <c r="B16" s="2" t="s">
        <v>129</v>
      </c>
    </row>
    <row r="17" spans="1:2" ht="32" customHeight="1" thickBot="1" x14ac:dyDescent="0.4">
      <c r="A17" s="8" t="s">
        <v>98</v>
      </c>
      <c r="B17" s="2" t="s">
        <v>130</v>
      </c>
    </row>
    <row r="18" spans="1:2" ht="30" customHeight="1" thickBot="1" x14ac:dyDescent="0.4">
      <c r="A18" s="8" t="s">
        <v>99</v>
      </c>
      <c r="B18" s="2" t="s">
        <v>131</v>
      </c>
    </row>
    <row r="19" spans="1:2" ht="24.5" thickBot="1" x14ac:dyDescent="0.4">
      <c r="A19" s="8" t="s">
        <v>100</v>
      </c>
      <c r="B19" s="2" t="s">
        <v>132</v>
      </c>
    </row>
    <row r="20" spans="1:2" ht="24.5" thickBot="1" x14ac:dyDescent="0.4">
      <c r="A20" s="8" t="s">
        <v>101</v>
      </c>
      <c r="B20" s="2" t="s">
        <v>133</v>
      </c>
    </row>
    <row r="21" spans="1:2" ht="24.5" thickBot="1" x14ac:dyDescent="0.4">
      <c r="A21" s="8" t="s">
        <v>102</v>
      </c>
      <c r="B21" s="2" t="s">
        <v>134</v>
      </c>
    </row>
    <row r="22" spans="1:2" ht="29.5" customHeight="1" thickBot="1" x14ac:dyDescent="0.4">
      <c r="A22" s="8" t="s">
        <v>103</v>
      </c>
      <c r="B22" s="2" t="s">
        <v>135</v>
      </c>
    </row>
    <row r="23" spans="1:2" ht="28" customHeight="1" thickBot="1" x14ac:dyDescent="0.4">
      <c r="A23" s="8" t="s">
        <v>104</v>
      </c>
      <c r="B23" s="2" t="s">
        <v>136</v>
      </c>
    </row>
    <row r="24" spans="1:2" ht="15" thickBot="1" x14ac:dyDescent="0.4">
      <c r="A24" s="8" t="s">
        <v>105</v>
      </c>
      <c r="B24" s="2" t="s">
        <v>137</v>
      </c>
    </row>
    <row r="25" spans="1:2" ht="35" customHeight="1" thickBot="1" x14ac:dyDescent="0.4">
      <c r="A25" s="8" t="s">
        <v>106</v>
      </c>
      <c r="B25" s="2" t="s">
        <v>138</v>
      </c>
    </row>
    <row r="26" spans="1:2" ht="22.5" customHeight="1" thickBot="1" x14ac:dyDescent="0.4">
      <c r="A26" s="8" t="s">
        <v>107</v>
      </c>
      <c r="B26" s="2" t="s">
        <v>139</v>
      </c>
    </row>
    <row r="27" spans="1:2" ht="24.5" thickBot="1" x14ac:dyDescent="0.4">
      <c r="A27" s="8" t="s">
        <v>108</v>
      </c>
      <c r="B27" s="2"/>
    </row>
    <row r="28" spans="1:2" ht="27" customHeight="1" thickBot="1" x14ac:dyDescent="0.4">
      <c r="A28" s="8" t="s">
        <v>109</v>
      </c>
      <c r="B28" s="2"/>
    </row>
    <row r="29" spans="1:2" ht="26.5" customHeight="1" thickBot="1" x14ac:dyDescent="0.4">
      <c r="A29" s="8" t="s">
        <v>110</v>
      </c>
      <c r="B29" s="2" t="s">
        <v>140</v>
      </c>
    </row>
    <row r="30" spans="1:2" ht="30" customHeight="1" thickBot="1" x14ac:dyDescent="0.4">
      <c r="A30" s="8" t="s">
        <v>111</v>
      </c>
      <c r="B30" s="2" t="s">
        <v>141</v>
      </c>
    </row>
    <row r="31" spans="1:2" ht="24.5" thickBot="1" x14ac:dyDescent="0.4">
      <c r="A31" s="10" t="s">
        <v>112</v>
      </c>
      <c r="B31" s="2" t="s">
        <v>142</v>
      </c>
    </row>
    <row r="32" spans="1:2" ht="26.5" customHeight="1" thickBot="1" x14ac:dyDescent="0.4">
      <c r="A32" s="10" t="s">
        <v>113</v>
      </c>
      <c r="B32" s="2" t="s">
        <v>143</v>
      </c>
    </row>
    <row r="33" spans="1:2" ht="42.5" customHeight="1" thickBot="1" x14ac:dyDescent="0.4">
      <c r="A33" s="8" t="s">
        <v>114</v>
      </c>
      <c r="B33" s="2" t="s">
        <v>144</v>
      </c>
    </row>
  </sheetData>
  <mergeCells count="3">
    <mergeCell ref="A2:B2"/>
    <mergeCell ref="B3:B8"/>
    <mergeCell ref="A9: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Alla sjukhus</vt:lpstr>
      <vt:lpstr>Små sjukhus</vt:lpstr>
      <vt:lpstr>Mellanstora sjukhus</vt:lpstr>
      <vt:lpstr>Stora sjukhus</vt:lpstr>
      <vt:lpstr>Följsamhets-SCORE</vt:lpstr>
      <vt:lpstr>Sammanställning frågor</vt:lpstr>
      <vt:lpstr>Hjälptexter</vt:lpstr>
    </vt:vector>
  </TitlesOfParts>
  <Company>Lunds universitet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Margrét Leósdóttir</dc:creator>
  <cp:lastModifiedBy>Margrét Leósdóttir</cp:lastModifiedBy>
  <cp:lastPrinted>2023-11-15T08:59:44Z</cp:lastPrinted>
  <dcterms:created xsi:type="dcterms:W3CDTF">2023-11-14T12:12:38Z</dcterms:created>
  <dcterms:modified xsi:type="dcterms:W3CDTF">2023-12-06T09:11:58Z</dcterms:modified>
</cp:coreProperties>
</file>